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https://stateofmaine.sharepoint.com/sites/DOESpecialServices/Shared Documents/General/619 Transition Documents/Web Resources/"/>
    </mc:Choice>
  </mc:AlternateContent>
  <xr:revisionPtr revIDLastSave="0" documentId="8_{4F512E26-2E6A-4505-8A04-69BECD2464B3}" xr6:coauthVersionLast="47" xr6:coauthVersionMax="47" xr10:uidLastSave="{00000000-0000-0000-0000-000000000000}"/>
  <bookViews>
    <workbookView xWindow="-28920" yWindow="2010" windowWidth="29040" windowHeight="15720" firstSheet="4" activeTab="4" xr2:uid="{F9FD4057-A3E1-4C9C-AF68-3BD41F454FC1}"/>
  </bookViews>
  <sheets>
    <sheet name="1. Instructions" sheetId="3" r:id="rId1"/>
    <sheet name="2. Child Roster" sheetId="4" r:id="rId2"/>
    <sheet name="3. In By Three" sheetId="1" r:id="rId3"/>
    <sheet name="Data Validation" sheetId="5" state="hidden" r:id="rId4"/>
    <sheet name="4. Child Outcomes"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 l="1"/>
  <c r="H3" i="1" s="1"/>
  <c r="Q3" i="1"/>
  <c r="S3" i="1"/>
  <c r="X3" i="1"/>
  <c r="F4" i="1"/>
  <c r="H4" i="1" s="1"/>
  <c r="L4" i="1"/>
  <c r="N4" i="1"/>
  <c r="S4" i="1"/>
  <c r="X4" i="1"/>
  <c r="F5" i="1"/>
  <c r="H5" i="1" s="1"/>
  <c r="N5" i="1"/>
  <c r="O5" i="1"/>
  <c r="Q5" i="1" s="1"/>
  <c r="S5" i="1"/>
  <c r="X5" i="1"/>
  <c r="F6" i="1"/>
  <c r="H6" i="1" s="1"/>
  <c r="L6" i="1"/>
  <c r="N6" i="1"/>
  <c r="O6" i="1"/>
  <c r="Q6" i="1" s="1"/>
  <c r="S6" i="1"/>
  <c r="X6" i="1"/>
  <c r="O3" i="1" l="1"/>
  <c r="N3" i="1"/>
  <c r="L5" i="1"/>
  <c r="O4" i="1"/>
  <c r="Q4" i="1" s="1"/>
  <c r="T4" i="1" s="1" a="1"/>
  <c r="T4" i="1" s="1"/>
  <c r="L3" i="1"/>
  <c r="T5" i="1" a="1"/>
  <c r="T5" i="1" s="1"/>
  <c r="T6" i="1" a="1"/>
  <c r="T6" i="1" s="1"/>
  <c r="T3" i="1" a="1"/>
  <c r="T3" i="1" s="1"/>
  <c r="Y4" i="1" l="1"/>
  <c r="Z4" i="1" s="1"/>
  <c r="Y5" i="1"/>
  <c r="Z5" i="1" s="1"/>
  <c r="Y6" i="1"/>
  <c r="Z6" i="1" s="1"/>
  <c r="F7" i="1"/>
  <c r="H7" i="1"/>
  <c r="L7" i="1"/>
  <c r="N7" i="1"/>
  <c r="O7" i="1"/>
  <c r="Q7" i="1"/>
  <c r="S7" i="1"/>
  <c r="X7" i="1"/>
  <c r="Y7" i="1"/>
  <c r="Z7" i="1" s="1"/>
  <c r="F8" i="1"/>
  <c r="H8" i="1" s="1"/>
  <c r="L8" i="1"/>
  <c r="N8" i="1"/>
  <c r="O8" i="1"/>
  <c r="Q8" i="1"/>
  <c r="S8" i="1"/>
  <c r="X8" i="1"/>
  <c r="Y8" i="1"/>
  <c r="Z8" i="1" s="1"/>
  <c r="F9" i="1"/>
  <c r="H9" i="1"/>
  <c r="L9" i="1"/>
  <c r="N9" i="1"/>
  <c r="O9" i="1"/>
  <c r="Q9" i="1"/>
  <c r="S9" i="1"/>
  <c r="X9" i="1"/>
  <c r="Y9" i="1"/>
  <c r="Z9" i="1" s="1"/>
  <c r="F10" i="1"/>
  <c r="H10" i="1" s="1"/>
  <c r="L10" i="1"/>
  <c r="N10" i="1"/>
  <c r="O10" i="1"/>
  <c r="Q10" i="1"/>
  <c r="T10" i="1" s="1" a="1"/>
  <c r="T10" i="1" s="1"/>
  <c r="S10" i="1"/>
  <c r="X10" i="1"/>
  <c r="Y10" i="1"/>
  <c r="Z10" i="1" s="1"/>
  <c r="F11" i="1"/>
  <c r="H11" i="1"/>
  <c r="L11" i="1"/>
  <c r="N11" i="1"/>
  <c r="O11" i="1"/>
  <c r="Q11" i="1"/>
  <c r="S11" i="1"/>
  <c r="X11" i="1"/>
  <c r="Y11" i="1"/>
  <c r="Z11" i="1" s="1"/>
  <c r="F12" i="1"/>
  <c r="H12" i="1" s="1"/>
  <c r="L12" i="1"/>
  <c r="N12" i="1"/>
  <c r="O12" i="1"/>
  <c r="Q12" i="1"/>
  <c r="S12" i="1"/>
  <c r="X12" i="1"/>
  <c r="Y12" i="1"/>
  <c r="Z12" i="1" s="1"/>
  <c r="F13" i="1"/>
  <c r="H13" i="1"/>
  <c r="L13" i="1"/>
  <c r="N13" i="1"/>
  <c r="O13" i="1"/>
  <c r="Q13" i="1"/>
  <c r="S13" i="1"/>
  <c r="X13" i="1"/>
  <c r="Y13" i="1"/>
  <c r="Z13" i="1" s="1"/>
  <c r="F14" i="1"/>
  <c r="H14" i="1" s="1"/>
  <c r="L14" i="1"/>
  <c r="N14" i="1"/>
  <c r="O14" i="1"/>
  <c r="Q14" i="1"/>
  <c r="S14" i="1"/>
  <c r="X14" i="1"/>
  <c r="Y14" i="1"/>
  <c r="Z14" i="1" s="1"/>
  <c r="F15" i="1"/>
  <c r="H15" i="1"/>
  <c r="L15" i="1"/>
  <c r="N15" i="1"/>
  <c r="O15" i="1"/>
  <c r="Q15" i="1"/>
  <c r="T15" i="1" s="1" a="1"/>
  <c r="T15" i="1" s="1"/>
  <c r="S15" i="1"/>
  <c r="X15" i="1"/>
  <c r="Y15" i="1"/>
  <c r="Z15" i="1" s="1"/>
  <c r="F16" i="1"/>
  <c r="H16" i="1" s="1"/>
  <c r="L16" i="1"/>
  <c r="N16" i="1"/>
  <c r="O16" i="1"/>
  <c r="Q16" i="1"/>
  <c r="S16" i="1"/>
  <c r="X16" i="1"/>
  <c r="Y16" i="1"/>
  <c r="Z16" i="1" s="1"/>
  <c r="F17" i="1"/>
  <c r="H17" i="1"/>
  <c r="L17" i="1"/>
  <c r="N17" i="1"/>
  <c r="O17" i="1"/>
  <c r="Q17" i="1"/>
  <c r="T17" i="1" s="1" a="1"/>
  <c r="T17" i="1" s="1"/>
  <c r="S17" i="1"/>
  <c r="X17" i="1"/>
  <c r="Y17" i="1"/>
  <c r="Z17" i="1" s="1"/>
  <c r="F18" i="1"/>
  <c r="H18" i="1" s="1"/>
  <c r="L18" i="1"/>
  <c r="N18" i="1"/>
  <c r="O18" i="1"/>
  <c r="Q18" i="1"/>
  <c r="T18" i="1" s="1" a="1"/>
  <c r="T18" i="1" s="1"/>
  <c r="S18" i="1"/>
  <c r="X18" i="1"/>
  <c r="Y18" i="1"/>
  <c r="Z18" i="1" s="1"/>
  <c r="F19" i="1"/>
  <c r="H19" i="1"/>
  <c r="L19" i="1"/>
  <c r="N19" i="1"/>
  <c r="O19" i="1"/>
  <c r="Q19" i="1"/>
  <c r="T19" i="1" s="1" a="1"/>
  <c r="T19" i="1" s="1"/>
  <c r="S19" i="1"/>
  <c r="X19" i="1"/>
  <c r="Y19" i="1"/>
  <c r="Z19" i="1" s="1"/>
  <c r="F20" i="1"/>
  <c r="H20" i="1" s="1"/>
  <c r="L20" i="1"/>
  <c r="N20" i="1"/>
  <c r="O20" i="1"/>
  <c r="Q20" i="1"/>
  <c r="S20" i="1"/>
  <c r="X20" i="1"/>
  <c r="Y20" i="1"/>
  <c r="Z20" i="1" s="1"/>
  <c r="F21" i="1"/>
  <c r="H21" i="1"/>
  <c r="L21" i="1"/>
  <c r="N21" i="1"/>
  <c r="O21" i="1"/>
  <c r="Q21" i="1"/>
  <c r="S21" i="1"/>
  <c r="X21" i="1"/>
  <c r="Y21" i="1"/>
  <c r="Z21" i="1" s="1"/>
  <c r="F22" i="1"/>
  <c r="H22" i="1" s="1"/>
  <c r="L22" i="1"/>
  <c r="N22" i="1"/>
  <c r="O22" i="1"/>
  <c r="Q22" i="1"/>
  <c r="S22" i="1"/>
  <c r="X22" i="1"/>
  <c r="Y22" i="1"/>
  <c r="Z22" i="1" s="1"/>
  <c r="F23" i="1"/>
  <c r="H23" i="1"/>
  <c r="L23" i="1"/>
  <c r="N23" i="1"/>
  <c r="O23" i="1"/>
  <c r="Q23" i="1"/>
  <c r="S23" i="1"/>
  <c r="X23" i="1"/>
  <c r="Y23" i="1"/>
  <c r="Z23" i="1" s="1"/>
  <c r="F24" i="1"/>
  <c r="H24" i="1" s="1"/>
  <c r="L24" i="1"/>
  <c r="N24" i="1"/>
  <c r="O24" i="1"/>
  <c r="Q24" i="1"/>
  <c r="S24" i="1"/>
  <c r="X24" i="1"/>
  <c r="Y24" i="1"/>
  <c r="Z24" i="1" s="1"/>
  <c r="F25" i="1"/>
  <c r="H25" i="1"/>
  <c r="L25" i="1"/>
  <c r="N25" i="1"/>
  <c r="O25" i="1"/>
  <c r="Q25" i="1"/>
  <c r="T25" i="1" s="1" a="1"/>
  <c r="T25" i="1" s="1"/>
  <c r="S25" i="1"/>
  <c r="X25" i="1"/>
  <c r="Y25" i="1"/>
  <c r="Z25" i="1" s="1"/>
  <c r="F26" i="1"/>
  <c r="H26" i="1" s="1"/>
  <c r="L26" i="1"/>
  <c r="N26" i="1"/>
  <c r="O26" i="1"/>
  <c r="Q26" i="1"/>
  <c r="T26" i="1" s="1" a="1"/>
  <c r="T26" i="1" s="1"/>
  <c r="S26" i="1"/>
  <c r="X26" i="1"/>
  <c r="Y26" i="1"/>
  <c r="Z26" i="1" s="1"/>
  <c r="F27" i="1"/>
  <c r="H27" i="1"/>
  <c r="L27" i="1"/>
  <c r="N27" i="1"/>
  <c r="O27" i="1"/>
  <c r="Q27" i="1"/>
  <c r="S27" i="1"/>
  <c r="X27" i="1"/>
  <c r="Y27" i="1"/>
  <c r="Z27" i="1" s="1"/>
  <c r="F28" i="1"/>
  <c r="H28" i="1" s="1"/>
  <c r="L28" i="1"/>
  <c r="N28" i="1"/>
  <c r="O28" i="1"/>
  <c r="Q28" i="1"/>
  <c r="S28" i="1"/>
  <c r="X28" i="1"/>
  <c r="Y28" i="1"/>
  <c r="Z28" i="1" s="1"/>
  <c r="F29" i="1"/>
  <c r="H29" i="1"/>
  <c r="L29" i="1"/>
  <c r="N29" i="1"/>
  <c r="O29" i="1"/>
  <c r="Q29" i="1"/>
  <c r="S29" i="1"/>
  <c r="X29" i="1"/>
  <c r="Y29" i="1"/>
  <c r="Z29" i="1" s="1"/>
  <c r="F30" i="1"/>
  <c r="H30" i="1" s="1"/>
  <c r="L30" i="1"/>
  <c r="N30" i="1"/>
  <c r="O30" i="1"/>
  <c r="Q30" i="1"/>
  <c r="S30" i="1"/>
  <c r="X30" i="1"/>
  <c r="Y30" i="1"/>
  <c r="Z30" i="1" s="1"/>
  <c r="F31" i="1"/>
  <c r="H31" i="1"/>
  <c r="L31" i="1"/>
  <c r="N31" i="1"/>
  <c r="O31" i="1"/>
  <c r="Q31" i="1"/>
  <c r="S31" i="1"/>
  <c r="X31" i="1"/>
  <c r="Y31" i="1"/>
  <c r="Z31" i="1" s="1"/>
  <c r="F32" i="1"/>
  <c r="H32" i="1" s="1"/>
  <c r="L32" i="1"/>
  <c r="N32" i="1"/>
  <c r="O32" i="1"/>
  <c r="Q32" i="1"/>
  <c r="S32" i="1"/>
  <c r="X32" i="1"/>
  <c r="Y32" i="1"/>
  <c r="Z32" i="1" s="1"/>
  <c r="F33" i="1"/>
  <c r="H33" i="1"/>
  <c r="L33" i="1"/>
  <c r="N33" i="1"/>
  <c r="O33" i="1"/>
  <c r="Q33" i="1"/>
  <c r="T33" i="1" s="1" a="1"/>
  <c r="T33" i="1" s="1"/>
  <c r="S33" i="1"/>
  <c r="X33" i="1"/>
  <c r="Y33" i="1"/>
  <c r="Z33" i="1" s="1"/>
  <c r="F34" i="1"/>
  <c r="H34" i="1" s="1"/>
  <c r="L34" i="1"/>
  <c r="N34" i="1"/>
  <c r="O34" i="1"/>
  <c r="Q34" i="1"/>
  <c r="T34" i="1" s="1" a="1"/>
  <c r="T34" i="1" s="1"/>
  <c r="S34" i="1"/>
  <c r="X34" i="1"/>
  <c r="Y34" i="1"/>
  <c r="Z34" i="1" s="1"/>
  <c r="F35" i="1"/>
  <c r="H35" i="1"/>
  <c r="L35" i="1"/>
  <c r="N35" i="1"/>
  <c r="O35" i="1"/>
  <c r="Q35" i="1"/>
  <c r="S35" i="1"/>
  <c r="X35" i="1"/>
  <c r="Y35" i="1"/>
  <c r="Z35" i="1" s="1"/>
  <c r="F36" i="1"/>
  <c r="H36" i="1" s="1"/>
  <c r="L36" i="1"/>
  <c r="N36" i="1"/>
  <c r="O36" i="1"/>
  <c r="Q36" i="1"/>
  <c r="S36" i="1"/>
  <c r="X36" i="1"/>
  <c r="Y36" i="1"/>
  <c r="Z36" i="1" s="1"/>
  <c r="F37" i="1"/>
  <c r="H37" i="1"/>
  <c r="L37" i="1"/>
  <c r="N37" i="1"/>
  <c r="O37" i="1"/>
  <c r="Q37" i="1"/>
  <c r="S37" i="1"/>
  <c r="X37" i="1"/>
  <c r="Y37" i="1"/>
  <c r="Z37" i="1" s="1"/>
  <c r="F38" i="1"/>
  <c r="H38" i="1" s="1"/>
  <c r="L38" i="1"/>
  <c r="N38" i="1"/>
  <c r="O38" i="1"/>
  <c r="Q38" i="1"/>
  <c r="S38" i="1"/>
  <c r="X38" i="1"/>
  <c r="Y38" i="1"/>
  <c r="Z38" i="1" s="1"/>
  <c r="F39" i="1"/>
  <c r="H39" i="1"/>
  <c r="L39" i="1"/>
  <c r="N39" i="1"/>
  <c r="O39" i="1"/>
  <c r="Q39" i="1"/>
  <c r="S39" i="1"/>
  <c r="X39" i="1"/>
  <c r="Y39" i="1"/>
  <c r="Z39" i="1" s="1"/>
  <c r="F40" i="1"/>
  <c r="H40" i="1" s="1"/>
  <c r="L40" i="1"/>
  <c r="N40" i="1"/>
  <c r="O40" i="1"/>
  <c r="Q40" i="1"/>
  <c r="S40" i="1"/>
  <c r="X40" i="1"/>
  <c r="Y40" i="1"/>
  <c r="Z40" i="1" s="1"/>
  <c r="F41" i="1"/>
  <c r="H41" i="1"/>
  <c r="L41" i="1"/>
  <c r="N41" i="1"/>
  <c r="O41" i="1"/>
  <c r="Q41" i="1"/>
  <c r="T41" i="1" s="1" a="1"/>
  <c r="T41" i="1" s="1"/>
  <c r="S41" i="1"/>
  <c r="X41" i="1"/>
  <c r="Y41" i="1"/>
  <c r="Z41" i="1" s="1"/>
  <c r="F42" i="1"/>
  <c r="H42" i="1" s="1"/>
  <c r="L42" i="1"/>
  <c r="N42" i="1"/>
  <c r="O42" i="1"/>
  <c r="Q42" i="1"/>
  <c r="T42" i="1" s="1" a="1"/>
  <c r="T42" i="1" s="1"/>
  <c r="S42" i="1"/>
  <c r="X42" i="1"/>
  <c r="Y42" i="1"/>
  <c r="Z42" i="1" s="1"/>
  <c r="F43" i="1"/>
  <c r="H43" i="1"/>
  <c r="L43" i="1"/>
  <c r="N43" i="1"/>
  <c r="O43" i="1"/>
  <c r="Q43" i="1"/>
  <c r="S43" i="1"/>
  <c r="X43" i="1"/>
  <c r="Y43" i="1"/>
  <c r="Z43" i="1" s="1"/>
  <c r="F44" i="1"/>
  <c r="H44" i="1" s="1"/>
  <c r="L44" i="1"/>
  <c r="N44" i="1"/>
  <c r="O44" i="1"/>
  <c r="Q44" i="1"/>
  <c r="S44" i="1"/>
  <c r="X44" i="1"/>
  <c r="Y44" i="1"/>
  <c r="Z44" i="1" s="1"/>
  <c r="F45" i="1"/>
  <c r="H45" i="1"/>
  <c r="L45" i="1"/>
  <c r="N45" i="1"/>
  <c r="O45" i="1"/>
  <c r="Q45" i="1"/>
  <c r="S45" i="1"/>
  <c r="X45" i="1"/>
  <c r="Y45" i="1"/>
  <c r="Z45" i="1" s="1"/>
  <c r="F46" i="1"/>
  <c r="H46" i="1" s="1"/>
  <c r="L46" i="1"/>
  <c r="N46" i="1"/>
  <c r="O46" i="1"/>
  <c r="Q46" i="1"/>
  <c r="S46" i="1"/>
  <c r="X46" i="1"/>
  <c r="Y46" i="1"/>
  <c r="Z46" i="1" s="1"/>
  <c r="F47" i="1"/>
  <c r="H47" i="1"/>
  <c r="L47" i="1"/>
  <c r="N47" i="1"/>
  <c r="O47" i="1"/>
  <c r="Q47" i="1"/>
  <c r="S47" i="1"/>
  <c r="X47" i="1"/>
  <c r="Y47" i="1"/>
  <c r="Z47" i="1" s="1"/>
  <c r="F48" i="1"/>
  <c r="H48" i="1" s="1"/>
  <c r="L48" i="1"/>
  <c r="N48" i="1"/>
  <c r="O48" i="1"/>
  <c r="Q48" i="1"/>
  <c r="S48" i="1"/>
  <c r="X48" i="1"/>
  <c r="Y48" i="1"/>
  <c r="Z48" i="1" s="1"/>
  <c r="F49" i="1"/>
  <c r="H49" i="1"/>
  <c r="L49" i="1"/>
  <c r="N49" i="1"/>
  <c r="O49" i="1"/>
  <c r="Q49" i="1"/>
  <c r="T49" i="1" s="1" a="1"/>
  <c r="T49" i="1" s="1"/>
  <c r="S49" i="1"/>
  <c r="X49" i="1"/>
  <c r="Y49" i="1"/>
  <c r="Z49" i="1" s="1"/>
  <c r="F50" i="1"/>
  <c r="H50" i="1" s="1"/>
  <c r="L50" i="1"/>
  <c r="N50" i="1"/>
  <c r="O50" i="1"/>
  <c r="Q50" i="1"/>
  <c r="T50" i="1" s="1" a="1"/>
  <c r="T50" i="1" s="1"/>
  <c r="S50" i="1"/>
  <c r="X50" i="1"/>
  <c r="Y50" i="1"/>
  <c r="Z50" i="1" s="1"/>
  <c r="F51" i="1"/>
  <c r="H51" i="1"/>
  <c r="L51" i="1"/>
  <c r="N51" i="1"/>
  <c r="O51" i="1"/>
  <c r="Q51" i="1"/>
  <c r="S51" i="1"/>
  <c r="X51" i="1"/>
  <c r="Y51" i="1"/>
  <c r="Z51" i="1" s="1"/>
  <c r="F52" i="1"/>
  <c r="H52" i="1" s="1"/>
  <c r="L52" i="1"/>
  <c r="N52" i="1"/>
  <c r="O52" i="1"/>
  <c r="Q52" i="1"/>
  <c r="S52" i="1"/>
  <c r="X52" i="1"/>
  <c r="Y52" i="1"/>
  <c r="Z52" i="1" s="1"/>
  <c r="F53" i="1"/>
  <c r="H53" i="1"/>
  <c r="L53" i="1"/>
  <c r="N53" i="1"/>
  <c r="O53" i="1"/>
  <c r="Q53" i="1"/>
  <c r="S53" i="1"/>
  <c r="X53" i="1"/>
  <c r="Y53" i="1"/>
  <c r="Z53" i="1" s="1"/>
  <c r="F54" i="1"/>
  <c r="H54" i="1" s="1"/>
  <c r="L54" i="1"/>
  <c r="N54" i="1"/>
  <c r="O54" i="1"/>
  <c r="Q54" i="1"/>
  <c r="S54" i="1"/>
  <c r="X54" i="1"/>
  <c r="Y54" i="1"/>
  <c r="Z54" i="1" s="1"/>
  <c r="F55" i="1"/>
  <c r="H55" i="1"/>
  <c r="L55" i="1"/>
  <c r="N55" i="1"/>
  <c r="O55" i="1"/>
  <c r="Q55" i="1"/>
  <c r="S55" i="1"/>
  <c r="X55" i="1"/>
  <c r="Y55" i="1"/>
  <c r="Z55" i="1" s="1"/>
  <c r="F56" i="1"/>
  <c r="H56" i="1" s="1"/>
  <c r="L56" i="1"/>
  <c r="N56" i="1"/>
  <c r="O56" i="1"/>
  <c r="Q56" i="1"/>
  <c r="S56" i="1"/>
  <c r="X56" i="1"/>
  <c r="Y56" i="1"/>
  <c r="Z56" i="1" s="1"/>
  <c r="F57" i="1"/>
  <c r="H57" i="1"/>
  <c r="L57" i="1"/>
  <c r="N57" i="1"/>
  <c r="O57" i="1"/>
  <c r="Q57" i="1"/>
  <c r="T57" i="1" s="1" a="1"/>
  <c r="T57" i="1" s="1"/>
  <c r="S57" i="1"/>
  <c r="X57" i="1"/>
  <c r="Y57" i="1"/>
  <c r="Z57" i="1" s="1"/>
  <c r="F58" i="1"/>
  <c r="H58" i="1" s="1"/>
  <c r="L58" i="1"/>
  <c r="N58" i="1"/>
  <c r="O58" i="1"/>
  <c r="Q58" i="1"/>
  <c r="T58" i="1" s="1" a="1"/>
  <c r="T58" i="1" s="1"/>
  <c r="S58" i="1"/>
  <c r="X58" i="1"/>
  <c r="Y58" i="1"/>
  <c r="Z58" i="1" s="1"/>
  <c r="F59" i="1"/>
  <c r="H59" i="1"/>
  <c r="L59" i="1"/>
  <c r="N59" i="1"/>
  <c r="O59" i="1"/>
  <c r="Q59" i="1"/>
  <c r="S59" i="1"/>
  <c r="X59" i="1"/>
  <c r="Y59" i="1"/>
  <c r="Z59" i="1" s="1"/>
  <c r="F60" i="1"/>
  <c r="H60" i="1" s="1"/>
  <c r="L60" i="1"/>
  <c r="N60" i="1"/>
  <c r="O60" i="1"/>
  <c r="Q60" i="1"/>
  <c r="S60" i="1"/>
  <c r="X60" i="1"/>
  <c r="Y60" i="1"/>
  <c r="Z60" i="1" s="1"/>
  <c r="F61" i="1"/>
  <c r="H61" i="1"/>
  <c r="L61" i="1"/>
  <c r="N61" i="1"/>
  <c r="O61" i="1"/>
  <c r="Q61" i="1"/>
  <c r="S61" i="1"/>
  <c r="X61" i="1"/>
  <c r="Y61" i="1"/>
  <c r="Z61" i="1" s="1"/>
  <c r="F62" i="1"/>
  <c r="H62" i="1" s="1"/>
  <c r="L62" i="1"/>
  <c r="N62" i="1"/>
  <c r="O62" i="1"/>
  <c r="Q62" i="1"/>
  <c r="S62" i="1"/>
  <c r="X62" i="1"/>
  <c r="Y62" i="1"/>
  <c r="Z62" i="1" s="1"/>
  <c r="F63" i="1"/>
  <c r="H63" i="1"/>
  <c r="L63" i="1"/>
  <c r="N63" i="1"/>
  <c r="O63" i="1"/>
  <c r="Q63" i="1"/>
  <c r="S63" i="1"/>
  <c r="X63" i="1"/>
  <c r="Y63" i="1"/>
  <c r="Z63" i="1" s="1"/>
  <c r="F64" i="1"/>
  <c r="H64" i="1" s="1"/>
  <c r="L64" i="1"/>
  <c r="N64" i="1"/>
  <c r="O64" i="1"/>
  <c r="Q64" i="1"/>
  <c r="S64" i="1"/>
  <c r="X64" i="1"/>
  <c r="Y64" i="1"/>
  <c r="Z64" i="1" s="1"/>
  <c r="F65" i="1"/>
  <c r="H65" i="1"/>
  <c r="L65" i="1"/>
  <c r="N65" i="1"/>
  <c r="O65" i="1"/>
  <c r="Q65" i="1"/>
  <c r="T65" i="1" s="1" a="1"/>
  <c r="T65" i="1" s="1"/>
  <c r="S65" i="1"/>
  <c r="X65" i="1"/>
  <c r="Y65" i="1"/>
  <c r="Z65" i="1" s="1"/>
  <c r="F66" i="1"/>
  <c r="H66" i="1" s="1"/>
  <c r="L66" i="1"/>
  <c r="N66" i="1"/>
  <c r="O66" i="1"/>
  <c r="Q66" i="1"/>
  <c r="T66" i="1" s="1" a="1"/>
  <c r="T66" i="1" s="1"/>
  <c r="S66" i="1"/>
  <c r="X66" i="1"/>
  <c r="Y66" i="1"/>
  <c r="Z66" i="1" s="1"/>
  <c r="F67" i="1"/>
  <c r="H67" i="1"/>
  <c r="L67" i="1"/>
  <c r="N67" i="1"/>
  <c r="O67" i="1"/>
  <c r="Q67" i="1"/>
  <c r="S67" i="1"/>
  <c r="X67" i="1"/>
  <c r="Y67" i="1"/>
  <c r="Z67" i="1" s="1"/>
  <c r="F68" i="1"/>
  <c r="H68" i="1" s="1"/>
  <c r="L68" i="1"/>
  <c r="N68" i="1"/>
  <c r="O68" i="1"/>
  <c r="Q68" i="1"/>
  <c r="S68" i="1"/>
  <c r="X68" i="1"/>
  <c r="Y68" i="1"/>
  <c r="Z68" i="1" s="1"/>
  <c r="F69" i="1"/>
  <c r="H69" i="1"/>
  <c r="L69" i="1"/>
  <c r="N69" i="1"/>
  <c r="O69" i="1"/>
  <c r="Q69" i="1"/>
  <c r="S69" i="1"/>
  <c r="X69" i="1"/>
  <c r="Y69" i="1"/>
  <c r="Z69" i="1" s="1"/>
  <c r="F70" i="1"/>
  <c r="H70" i="1" s="1"/>
  <c r="L70" i="1"/>
  <c r="N70" i="1"/>
  <c r="O70" i="1"/>
  <c r="Q70" i="1"/>
  <c r="S70" i="1"/>
  <c r="X70" i="1"/>
  <c r="Y70" i="1"/>
  <c r="Z70" i="1" s="1"/>
  <c r="F71" i="1"/>
  <c r="H71" i="1"/>
  <c r="L71" i="1"/>
  <c r="N71" i="1"/>
  <c r="O71" i="1"/>
  <c r="Q71" i="1"/>
  <c r="S71" i="1"/>
  <c r="X71" i="1"/>
  <c r="Y71" i="1"/>
  <c r="Z71" i="1" s="1"/>
  <c r="F72" i="1"/>
  <c r="H72" i="1"/>
  <c r="L72" i="1"/>
  <c r="N72" i="1"/>
  <c r="O72" i="1"/>
  <c r="Q72" i="1"/>
  <c r="S72" i="1"/>
  <c r="X72" i="1"/>
  <c r="Y72" i="1"/>
  <c r="Z72" i="1" s="1"/>
  <c r="F73" i="1"/>
  <c r="H73" i="1"/>
  <c r="L73" i="1"/>
  <c r="N73" i="1"/>
  <c r="O73" i="1"/>
  <c r="Q73" i="1"/>
  <c r="S73" i="1"/>
  <c r="X73" i="1"/>
  <c r="Y73" i="1"/>
  <c r="Z73" i="1" s="1"/>
  <c r="F74" i="1"/>
  <c r="H74" i="1" s="1"/>
  <c r="L74" i="1"/>
  <c r="N74" i="1"/>
  <c r="O74" i="1"/>
  <c r="Q74" i="1"/>
  <c r="S74" i="1"/>
  <c r="X74" i="1"/>
  <c r="Y74" i="1"/>
  <c r="Z74" i="1" s="1"/>
  <c r="F75" i="1"/>
  <c r="H75" i="1"/>
  <c r="L75" i="1"/>
  <c r="N75" i="1"/>
  <c r="O75" i="1"/>
  <c r="Q75" i="1"/>
  <c r="S75" i="1"/>
  <c r="X75" i="1"/>
  <c r="Y75" i="1"/>
  <c r="Z75" i="1" s="1"/>
  <c r="F76" i="1"/>
  <c r="H76" i="1" s="1"/>
  <c r="L76" i="1"/>
  <c r="N76" i="1"/>
  <c r="O76" i="1"/>
  <c r="Q76" i="1"/>
  <c r="S76" i="1"/>
  <c r="X76" i="1"/>
  <c r="Y76" i="1"/>
  <c r="Z76" i="1" s="1"/>
  <c r="F77" i="1"/>
  <c r="H77" i="1"/>
  <c r="L77" i="1"/>
  <c r="N77" i="1"/>
  <c r="O77" i="1"/>
  <c r="Q77" i="1"/>
  <c r="S77" i="1"/>
  <c r="X77" i="1"/>
  <c r="Y77" i="1"/>
  <c r="Z77" i="1" s="1"/>
  <c r="F78" i="1"/>
  <c r="H78" i="1"/>
  <c r="L78" i="1"/>
  <c r="N78" i="1"/>
  <c r="O78" i="1"/>
  <c r="Q78" i="1"/>
  <c r="T78" i="1" s="1" a="1"/>
  <c r="T78" i="1" s="1"/>
  <c r="S78" i="1"/>
  <c r="X78" i="1"/>
  <c r="Y78" i="1"/>
  <c r="Z78" i="1" s="1"/>
  <c r="F79" i="1"/>
  <c r="H79" i="1"/>
  <c r="L79" i="1"/>
  <c r="N79" i="1"/>
  <c r="O79" i="1"/>
  <c r="Q79" i="1"/>
  <c r="S79" i="1"/>
  <c r="X79" i="1"/>
  <c r="Y79" i="1"/>
  <c r="Z79" i="1" s="1"/>
  <c r="F80" i="1"/>
  <c r="H80" i="1" s="1"/>
  <c r="L80" i="1"/>
  <c r="N80" i="1"/>
  <c r="O80" i="1"/>
  <c r="Q80" i="1"/>
  <c r="S80" i="1"/>
  <c r="X80" i="1"/>
  <c r="Y80" i="1"/>
  <c r="Z80" i="1" s="1"/>
  <c r="F81" i="1"/>
  <c r="H81" i="1"/>
  <c r="L81" i="1"/>
  <c r="N81" i="1"/>
  <c r="O81" i="1"/>
  <c r="Q81" i="1"/>
  <c r="S81" i="1"/>
  <c r="X81" i="1"/>
  <c r="Y81" i="1"/>
  <c r="Z81" i="1" s="1"/>
  <c r="F82" i="1"/>
  <c r="H82" i="1"/>
  <c r="L82" i="1"/>
  <c r="N82" i="1"/>
  <c r="O82" i="1"/>
  <c r="Q82" i="1"/>
  <c r="S82" i="1"/>
  <c r="X82" i="1"/>
  <c r="Y82" i="1"/>
  <c r="Z82" i="1" s="1"/>
  <c r="F83" i="1"/>
  <c r="H83" i="1"/>
  <c r="L83" i="1"/>
  <c r="N83" i="1"/>
  <c r="O83" i="1"/>
  <c r="Q83" i="1"/>
  <c r="T83" i="1" s="1" a="1"/>
  <c r="T83" i="1" s="1"/>
  <c r="S83" i="1"/>
  <c r="X83" i="1"/>
  <c r="Y83" i="1"/>
  <c r="Z83" i="1" s="1"/>
  <c r="F84" i="1"/>
  <c r="H84" i="1" s="1"/>
  <c r="L84" i="1"/>
  <c r="N84" i="1"/>
  <c r="O84" i="1"/>
  <c r="Q84" i="1"/>
  <c r="S84" i="1"/>
  <c r="X84" i="1"/>
  <c r="Y84" i="1"/>
  <c r="Z84" i="1" s="1"/>
  <c r="F85" i="1"/>
  <c r="H85" i="1"/>
  <c r="L85" i="1"/>
  <c r="N85" i="1"/>
  <c r="O85" i="1"/>
  <c r="Q85" i="1"/>
  <c r="S85" i="1"/>
  <c r="X85" i="1"/>
  <c r="Y85" i="1"/>
  <c r="Z85" i="1" s="1"/>
  <c r="F86" i="1"/>
  <c r="H86" i="1"/>
  <c r="L86" i="1"/>
  <c r="N86" i="1"/>
  <c r="O86" i="1"/>
  <c r="Q86" i="1"/>
  <c r="S86" i="1"/>
  <c r="X86" i="1"/>
  <c r="Y86" i="1"/>
  <c r="Z86" i="1" s="1"/>
  <c r="F87" i="1"/>
  <c r="H87" i="1"/>
  <c r="L87" i="1"/>
  <c r="N87" i="1"/>
  <c r="O87" i="1"/>
  <c r="Q87" i="1"/>
  <c r="S87" i="1"/>
  <c r="X87" i="1"/>
  <c r="Y87" i="1"/>
  <c r="Z87" i="1" s="1"/>
  <c r="F88" i="1"/>
  <c r="H88" i="1"/>
  <c r="L88" i="1"/>
  <c r="N88" i="1"/>
  <c r="O88" i="1"/>
  <c r="Q88" i="1"/>
  <c r="S88" i="1"/>
  <c r="X88" i="1"/>
  <c r="Y88" i="1"/>
  <c r="Z88" i="1" s="1"/>
  <c r="F89" i="1"/>
  <c r="H89" i="1"/>
  <c r="L89" i="1"/>
  <c r="N89" i="1"/>
  <c r="O89" i="1"/>
  <c r="Q89" i="1"/>
  <c r="S89" i="1"/>
  <c r="T89" i="1" s="1" a="1"/>
  <c r="T89" i="1" s="1"/>
  <c r="X89" i="1"/>
  <c r="Y89" i="1"/>
  <c r="Z89" i="1" s="1"/>
  <c r="F90" i="1"/>
  <c r="H90" i="1" s="1"/>
  <c r="L90" i="1"/>
  <c r="N90" i="1"/>
  <c r="O90" i="1"/>
  <c r="Q90" i="1"/>
  <c r="S90" i="1"/>
  <c r="X90" i="1"/>
  <c r="Y90" i="1"/>
  <c r="Z90" i="1"/>
  <c r="F91" i="1"/>
  <c r="H91" i="1" s="1"/>
  <c r="L91" i="1"/>
  <c r="N91" i="1"/>
  <c r="O91" i="1"/>
  <c r="Q91" i="1"/>
  <c r="S91" i="1"/>
  <c r="X91" i="1"/>
  <c r="Y91" i="1"/>
  <c r="Z91" i="1" s="1"/>
  <c r="F92" i="1"/>
  <c r="H92" i="1" s="1"/>
  <c r="L92" i="1"/>
  <c r="N92" i="1"/>
  <c r="O92" i="1"/>
  <c r="Q92" i="1"/>
  <c r="S92" i="1"/>
  <c r="X92" i="1"/>
  <c r="Y92" i="1"/>
  <c r="Z92" i="1"/>
  <c r="F93" i="1"/>
  <c r="H93" i="1" s="1"/>
  <c r="L93" i="1"/>
  <c r="N93" i="1"/>
  <c r="O93" i="1"/>
  <c r="Q93" i="1"/>
  <c r="S93" i="1"/>
  <c r="X93" i="1"/>
  <c r="Y93" i="1"/>
  <c r="Z93" i="1" s="1"/>
  <c r="F94" i="1"/>
  <c r="H94" i="1" s="1"/>
  <c r="L94" i="1"/>
  <c r="N94" i="1"/>
  <c r="O94" i="1"/>
  <c r="Q94" i="1"/>
  <c r="S94" i="1"/>
  <c r="X94" i="1"/>
  <c r="Y94" i="1"/>
  <c r="Z94" i="1"/>
  <c r="F95" i="1"/>
  <c r="H95" i="1" s="1"/>
  <c r="L95" i="1"/>
  <c r="N95" i="1"/>
  <c r="O95" i="1"/>
  <c r="Q95" i="1"/>
  <c r="S95" i="1"/>
  <c r="T95" i="1" a="1"/>
  <c r="T95" i="1" s="1"/>
  <c r="X95" i="1"/>
  <c r="Y95" i="1"/>
  <c r="Z95" i="1" s="1"/>
  <c r="F96" i="1"/>
  <c r="H96" i="1" s="1"/>
  <c r="L96" i="1"/>
  <c r="N96" i="1"/>
  <c r="O96" i="1"/>
  <c r="Q96" i="1"/>
  <c r="S96" i="1"/>
  <c r="X96" i="1"/>
  <c r="Y96" i="1"/>
  <c r="Z96" i="1"/>
  <c r="F97" i="1"/>
  <c r="H97" i="1" s="1"/>
  <c r="L97" i="1"/>
  <c r="N97" i="1"/>
  <c r="O97" i="1"/>
  <c r="Q97" i="1"/>
  <c r="S97" i="1"/>
  <c r="X97" i="1"/>
  <c r="Y97" i="1"/>
  <c r="Z97" i="1" s="1"/>
  <c r="F98" i="1"/>
  <c r="H98" i="1" s="1"/>
  <c r="L98" i="1"/>
  <c r="N98" i="1"/>
  <c r="O98" i="1"/>
  <c r="Q98" i="1"/>
  <c r="S98" i="1"/>
  <c r="X98" i="1"/>
  <c r="Y98" i="1"/>
  <c r="Z98" i="1"/>
  <c r="F99" i="1"/>
  <c r="H99" i="1" s="1"/>
  <c r="L99" i="1"/>
  <c r="N99" i="1"/>
  <c r="O99" i="1"/>
  <c r="Q99" i="1"/>
  <c r="S99" i="1"/>
  <c r="T99" i="1" s="1" a="1"/>
  <c r="T99" i="1" s="1"/>
  <c r="X99" i="1"/>
  <c r="Y99" i="1"/>
  <c r="Z99" i="1" s="1"/>
  <c r="F100" i="1"/>
  <c r="H100" i="1" s="1"/>
  <c r="L100" i="1"/>
  <c r="N100" i="1"/>
  <c r="O100" i="1"/>
  <c r="Q100" i="1"/>
  <c r="S100" i="1"/>
  <c r="X100" i="1"/>
  <c r="Y100" i="1"/>
  <c r="Z100" i="1"/>
  <c r="Y3" i="1"/>
  <c r="Z3" i="1" s="1"/>
  <c r="T97" i="1" l="1" a="1"/>
  <c r="T97" i="1" s="1"/>
  <c r="T98" i="1" a="1"/>
  <c r="T98" i="1" s="1"/>
  <c r="T81" i="1" a="1"/>
  <c r="T81" i="1" s="1"/>
  <c r="T70" i="1" a="1"/>
  <c r="T70" i="1" s="1"/>
  <c r="T69" i="1" a="1"/>
  <c r="T69" i="1" s="1"/>
  <c r="T87" i="1" a="1"/>
  <c r="T87" i="1" s="1"/>
  <c r="T9" i="1" a="1"/>
  <c r="T9" i="1" s="1"/>
  <c r="T94" i="1" a="1"/>
  <c r="T94" i="1" s="1"/>
  <c r="T93" i="1" a="1"/>
  <c r="T93" i="1" s="1"/>
  <c r="T90" i="1" a="1"/>
  <c r="T90" i="1" s="1"/>
  <c r="T96" i="1" a="1"/>
  <c r="T96" i="1" s="1"/>
  <c r="T86" i="1" a="1"/>
  <c r="T86" i="1" s="1"/>
  <c r="T75" i="1" a="1"/>
  <c r="T75" i="1" s="1"/>
  <c r="T61" i="1" a="1"/>
  <c r="T61" i="1" s="1"/>
  <c r="T46" i="1" a="1"/>
  <c r="T46" i="1" s="1"/>
  <c r="T45" i="1" a="1"/>
  <c r="T45" i="1" s="1"/>
  <c r="T30" i="1" a="1"/>
  <c r="T30" i="1" s="1"/>
  <c r="T29" i="1" a="1"/>
  <c r="T29" i="1" s="1"/>
  <c r="T14" i="1" a="1"/>
  <c r="T14" i="1" s="1"/>
  <c r="T13" i="1" a="1"/>
  <c r="T13" i="1" s="1"/>
  <c r="T76" i="1" a="1"/>
  <c r="T76" i="1" s="1"/>
  <c r="T62" i="1" a="1"/>
  <c r="T62" i="1" s="1"/>
  <c r="T60" i="1" a="1"/>
  <c r="T60" i="1" s="1"/>
  <c r="T59" i="1" a="1"/>
  <c r="T59" i="1" s="1"/>
  <c r="T44" i="1" a="1"/>
  <c r="T44" i="1" s="1"/>
  <c r="T43" i="1" a="1"/>
  <c r="T43" i="1" s="1"/>
  <c r="T28" i="1" a="1"/>
  <c r="T28" i="1" s="1"/>
  <c r="T27" i="1" a="1"/>
  <c r="T27" i="1" s="1"/>
  <c r="T12" i="1" a="1"/>
  <c r="T12" i="1" s="1"/>
  <c r="T11" i="1" a="1"/>
  <c r="T11" i="1" s="1"/>
  <c r="T92" i="1" a="1"/>
  <c r="T92" i="1" s="1"/>
  <c r="T91" i="1" a="1"/>
  <c r="T91" i="1" s="1"/>
  <c r="T82" i="1" a="1"/>
  <c r="T82" i="1" s="1"/>
  <c r="T71" i="1" a="1"/>
  <c r="T71" i="1" s="1"/>
  <c r="T23" i="1" a="1"/>
  <c r="T23" i="1" s="1"/>
  <c r="T7" i="1" a="1"/>
  <c r="T7" i="1" s="1"/>
  <c r="T21" i="1" a="1"/>
  <c r="T21" i="1" s="1"/>
  <c r="T100" i="1" a="1"/>
  <c r="T100" i="1" s="1"/>
  <c r="T79" i="1" a="1"/>
  <c r="T79" i="1" s="1"/>
  <c r="T74" i="1" a="1"/>
  <c r="T74" i="1" s="1"/>
  <c r="T68" i="1" a="1"/>
  <c r="T68" i="1" s="1"/>
  <c r="T67" i="1" a="1"/>
  <c r="T67" i="1" s="1"/>
  <c r="T54" i="1" a="1"/>
  <c r="T54" i="1" s="1"/>
  <c r="T53" i="1" a="1"/>
  <c r="T53" i="1" s="1"/>
  <c r="T38" i="1" a="1"/>
  <c r="T38" i="1" s="1"/>
  <c r="T37" i="1" a="1"/>
  <c r="T37" i="1" s="1"/>
  <c r="T22" i="1" a="1"/>
  <c r="T22" i="1" s="1"/>
  <c r="T56" i="1" a="1"/>
  <c r="T56" i="1" s="1"/>
  <c r="T40" i="1" a="1"/>
  <c r="T40" i="1" s="1"/>
  <c r="T8" i="1" a="1"/>
  <c r="T8" i="1" s="1"/>
  <c r="T84" i="1" a="1"/>
  <c r="T84" i="1" s="1"/>
  <c r="T73" i="1" a="1"/>
  <c r="T73" i="1" s="1"/>
  <c r="T52" i="1" a="1"/>
  <c r="T52" i="1" s="1"/>
  <c r="T51" i="1" a="1"/>
  <c r="T51" i="1" s="1"/>
  <c r="T36" i="1" a="1"/>
  <c r="T36" i="1" s="1"/>
  <c r="T35" i="1" a="1"/>
  <c r="T35" i="1" s="1"/>
  <c r="T20" i="1" a="1"/>
  <c r="T20" i="1" s="1"/>
  <c r="T80" i="1" a="1"/>
  <c r="T80" i="1" s="1"/>
  <c r="T24" i="1" a="1"/>
  <c r="T24" i="1" s="1"/>
  <c r="T88" i="1" a="1"/>
  <c r="T88" i="1" s="1"/>
  <c r="T77" i="1" a="1"/>
  <c r="T77" i="1" s="1"/>
  <c r="T72" i="1" a="1"/>
  <c r="T72" i="1" s="1"/>
  <c r="T64" i="1" a="1"/>
  <c r="T64" i="1" s="1"/>
  <c r="T63" i="1" a="1"/>
  <c r="T63" i="1" s="1"/>
  <c r="T48" i="1" a="1"/>
  <c r="T48" i="1" s="1"/>
  <c r="T47" i="1" a="1"/>
  <c r="T47" i="1" s="1"/>
  <c r="T32" i="1" a="1"/>
  <c r="T32" i="1" s="1"/>
  <c r="T31" i="1" a="1"/>
  <c r="T31" i="1" s="1"/>
  <c r="T16" i="1" a="1"/>
  <c r="T16" i="1" s="1"/>
  <c r="T85" i="1" a="1"/>
  <c r="T85" i="1" s="1"/>
  <c r="T55" i="1" a="1"/>
  <c r="T55" i="1" s="1"/>
  <c r="T39" i="1" a="1"/>
  <c r="T3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<sst xmlns="http://schemas.openxmlformats.org/spreadsheetml/2006/main" count="119" uniqueCount="116">
  <si>
    <t>Welcome!</t>
  </si>
  <si>
    <r>
      <t xml:space="preserve">This is a sample tracking log schools may use to ensure data is colleccted and submitted to the SEA for all preschool aged children with disabilties. The use of this document is optional, but data </t>
    </r>
    <r>
      <rPr>
        <b/>
        <i/>
        <sz val="14"/>
        <color theme="1"/>
        <rFont val="Aptos Narrow"/>
        <family val="2"/>
        <scheme val="minor"/>
      </rPr>
      <t>will need to be submitted by schools for Indicator 7</t>
    </r>
    <r>
      <rPr>
        <sz val="14"/>
        <color theme="1"/>
        <rFont val="Aptos Narrow"/>
        <family val="2"/>
        <scheme val="minor"/>
      </rPr>
      <t xml:space="preserve"> (see below for data specifications). This tracking log is designed to support schools to monitor the Child Counts, Transition Timelines and Outcomes data. </t>
    </r>
  </si>
  <si>
    <t>TABS:</t>
  </si>
  <si>
    <t>1. Instructions</t>
  </si>
  <si>
    <r>
      <t>2. Roster:</t>
    </r>
    <r>
      <rPr>
        <sz val="14"/>
        <color theme="1"/>
        <rFont val="Aptos Narrow"/>
        <family val="2"/>
        <scheme val="minor"/>
      </rPr>
      <t xml:space="preserve"> Designed to help track children who are in the Child Find process of eligibility determination</t>
    </r>
    <r>
      <rPr>
        <b/>
        <sz val="14"/>
        <color theme="1"/>
        <rFont val="Aptos Narrow"/>
        <family val="2"/>
        <scheme val="minor"/>
      </rPr>
      <t xml:space="preserve"> to ensure timely services.</t>
    </r>
  </si>
  <si>
    <r>
      <rPr>
        <sz val="14"/>
        <color rgb="FFFF0000"/>
        <rFont val="Aptos Narrow"/>
        <family val="2"/>
        <scheme val="minor"/>
      </rPr>
      <t>Not a required data collection.</t>
    </r>
    <r>
      <rPr>
        <sz val="14"/>
        <rFont val="Aptos Narrow"/>
        <family val="2"/>
        <scheme val="minor"/>
      </rPr>
      <t xml:space="preserve"> T</t>
    </r>
    <r>
      <rPr>
        <sz val="14"/>
        <color theme="1"/>
        <rFont val="Aptos Narrow"/>
        <family val="2"/>
        <scheme val="minor"/>
      </rPr>
      <t>he children on this tab represent those children who were reported by the SAU to be enrolled as of Oct 1.</t>
    </r>
  </si>
  <si>
    <r>
      <rPr>
        <b/>
        <sz val="16"/>
        <color theme="1"/>
        <rFont val="Aptos Narrow"/>
        <family val="2"/>
        <scheme val="minor"/>
      </rPr>
      <t>3. Indicator 12:</t>
    </r>
    <r>
      <rPr>
        <b/>
        <sz val="14"/>
        <color theme="1"/>
        <rFont val="Aptos Narrow"/>
        <family val="2"/>
        <scheme val="minor"/>
      </rPr>
      <t xml:space="preserve"> </t>
    </r>
    <r>
      <rPr>
        <sz val="14"/>
        <color theme="1"/>
        <rFont val="Aptos Narrow"/>
        <family val="2"/>
        <scheme val="minor"/>
      </rPr>
      <t>Designed to track the process from Transition from Early Intervention to Preschool Special Education</t>
    </r>
  </si>
  <si>
    <r>
      <t xml:space="preserve">Not a required data collection. </t>
    </r>
    <r>
      <rPr>
        <sz val="14"/>
        <rFont val="Aptos Narrow"/>
        <family val="2"/>
        <scheme val="minor"/>
      </rPr>
      <t xml:space="preserve">Add student data to the spreadsheet on tab three when you receive a PEA notification from Part C (EI form ME) in each of the white boxes. </t>
    </r>
  </si>
  <si>
    <r>
      <t xml:space="preserve">Your entries will autopopulate the blue colored cells. Watch for cells that turn </t>
    </r>
    <r>
      <rPr>
        <b/>
        <sz val="14"/>
        <color rgb="FFFF0000"/>
        <rFont val="Aptos Narrow"/>
        <family val="2"/>
        <scheme val="minor"/>
      </rPr>
      <t>red</t>
    </r>
    <r>
      <rPr>
        <b/>
        <sz val="14"/>
        <color theme="1"/>
        <rFont val="Aptos Narrow"/>
        <family val="2"/>
        <scheme val="minor"/>
      </rPr>
      <t>. The following fields will be used to calculate compliance with Indicator 12 Preschool Transition:</t>
    </r>
  </si>
  <si>
    <r>
      <t>a.</t>
    </r>
    <r>
      <rPr>
        <sz val="7"/>
        <color theme="1"/>
        <rFont val="Times New Roman"/>
        <family val="1"/>
      </rPr>
      <t xml:space="preserve">      </t>
    </r>
    <r>
      <rPr>
        <sz val="12"/>
        <color theme="1"/>
        <rFont val="Aptos"/>
        <family val="2"/>
      </rPr>
      <t>Number children who were served in Part C and referred to Part B for eligibility determination</t>
    </r>
  </si>
  <si>
    <r>
      <t>b.</t>
    </r>
    <r>
      <rPr>
        <sz val="7"/>
        <color theme="1"/>
        <rFont val="Times New Roman"/>
        <family val="1"/>
      </rPr>
      <t xml:space="preserve">     </t>
    </r>
    <r>
      <rPr>
        <sz val="12"/>
        <color theme="1"/>
        <rFont val="Aptos"/>
        <family val="2"/>
      </rPr>
      <t># of those referred determined to be NOT eligible and whose eligibility was determined prior to their third birthdays.</t>
    </r>
  </si>
  <si>
    <r>
      <t>c.</t>
    </r>
    <r>
      <rPr>
        <sz val="7"/>
        <color theme="1"/>
        <rFont val="Times New Roman"/>
        <family val="1"/>
      </rPr>
      <t xml:space="preserve">      </t>
    </r>
    <r>
      <rPr>
        <sz val="12"/>
        <color theme="1"/>
        <rFont val="Aptos"/>
        <family val="2"/>
      </rPr>
      <t># of those found eligible who have an IEP developed and implemented by their third birthdays.</t>
    </r>
  </si>
  <si>
    <r>
      <t>d.</t>
    </r>
    <r>
      <rPr>
        <sz val="7"/>
        <color theme="1"/>
        <rFont val="Times New Roman"/>
        <family val="1"/>
      </rPr>
      <t xml:space="preserve">     </t>
    </r>
    <r>
      <rPr>
        <sz val="12"/>
        <color theme="1"/>
        <rFont val="Aptos"/>
        <family val="2"/>
      </rPr>
      <t># of children for whom parent refusal to provide consent caused delays in evaluation or initial services or to whom exceptions under 34 CFR §300.301(d) applied.</t>
    </r>
  </si>
  <si>
    <r>
      <t>e.</t>
    </r>
    <r>
      <rPr>
        <sz val="7"/>
        <color theme="1"/>
        <rFont val="Times New Roman"/>
        <family val="1"/>
      </rPr>
      <t xml:space="preserve">      </t>
    </r>
    <r>
      <rPr>
        <sz val="12"/>
        <color theme="1"/>
        <rFont val="Aptos"/>
        <family val="2"/>
      </rPr>
      <t># of children determined to be eligible for early intervention services under Part C less than 90 days before their third birthdays.</t>
    </r>
  </si>
  <si>
    <t>These  Reasons for Delay are available as dropdowns. They are defined as:</t>
  </si>
  <si>
    <r>
      <rPr>
        <b/>
        <sz val="12"/>
        <rFont val="Aptos"/>
        <family val="2"/>
      </rPr>
      <t>Late To Part C</t>
    </r>
    <r>
      <rPr>
        <sz val="12"/>
        <rFont val="Aptos"/>
        <family val="2"/>
      </rPr>
      <t>=children who were found eligible for Early Intervention for ME services between the ages of 2.9 and 2.10 ½ (allowable/compliant)</t>
    </r>
  </si>
  <si>
    <r>
      <rPr>
        <b/>
        <sz val="12"/>
        <rFont val="Aptos"/>
        <family val="2"/>
      </rPr>
      <t>Parent or Child Unavailable= Parent or child availability prevented timely completion of transition process</t>
    </r>
    <r>
      <rPr>
        <sz val="12"/>
        <rFont val="Aptos"/>
        <family val="2"/>
      </rPr>
      <t>(allowable/compliant)</t>
    </r>
  </si>
  <si>
    <r>
      <rPr>
        <b/>
        <sz val="12"/>
        <rFont val="Aptos"/>
        <family val="2"/>
      </rPr>
      <t>Late From Part C</t>
    </r>
    <r>
      <rPr>
        <sz val="12"/>
        <rFont val="Aptos"/>
        <family val="2"/>
      </rPr>
      <t>=Children elgible for Part C by 2 y 9mo and PEA Notification form was received after 2 years 9months    (not allowable/non-compliant)</t>
    </r>
  </si>
  <si>
    <r>
      <rPr>
        <b/>
        <sz val="12"/>
        <rFont val="Aptos"/>
        <family val="2"/>
      </rPr>
      <t>Shortage of Personnel</t>
    </r>
    <r>
      <rPr>
        <sz val="12"/>
        <rFont val="Aptos"/>
        <family val="2"/>
      </rPr>
      <t xml:space="preserve"> (not allowable/non-compliant)</t>
    </r>
  </si>
  <si>
    <r>
      <rPr>
        <b/>
        <sz val="12"/>
        <rFont val="Aptos"/>
        <family val="2"/>
      </rPr>
      <t xml:space="preserve">Interruption of school schedule; Summer Birthday </t>
    </r>
    <r>
      <rPr>
        <sz val="12"/>
        <rFont val="Aptos"/>
        <family val="2"/>
      </rPr>
      <t>(not allowable/non-compliant)</t>
    </r>
  </si>
  <si>
    <r>
      <rPr>
        <b/>
        <sz val="12"/>
        <rFont val="Aptos"/>
        <family val="2"/>
      </rPr>
      <t xml:space="preserve">Child did not pass vision/hearing test </t>
    </r>
    <r>
      <rPr>
        <sz val="12"/>
        <rFont val="Aptos"/>
        <family val="2"/>
      </rPr>
      <t>(not allowable/non-compliant)</t>
    </r>
  </si>
  <si>
    <r>
      <rPr>
        <b/>
        <sz val="16"/>
        <color theme="1"/>
        <rFont val="Aptos Narrow"/>
        <family val="2"/>
        <scheme val="minor"/>
      </rPr>
      <t>4. Indicator 7:</t>
    </r>
    <r>
      <rPr>
        <b/>
        <sz val="14"/>
        <color theme="1"/>
        <rFont val="Aptos Narrow"/>
        <family val="2"/>
        <scheme val="minor"/>
      </rPr>
      <t xml:space="preserve"> </t>
    </r>
    <r>
      <rPr>
        <sz val="14"/>
        <color theme="1"/>
        <rFont val="Aptos Narrow"/>
        <family val="2"/>
        <scheme val="minor"/>
      </rPr>
      <t>Designed to collect entry, exit, and progress scores from the Child Outcomes Summary Process</t>
    </r>
  </si>
  <si>
    <r>
      <rPr>
        <b/>
        <sz val="14"/>
        <color rgb="FFFF0000"/>
        <rFont val="Aptos Narrow"/>
        <family val="2"/>
        <scheme val="minor"/>
      </rPr>
      <t>This is a required data collection and submission.</t>
    </r>
    <r>
      <rPr>
        <b/>
        <sz val="14"/>
        <color theme="1"/>
        <rFont val="Aptos Narrow"/>
        <family val="2"/>
        <scheme val="minor"/>
      </rPr>
      <t xml:space="preserve"> </t>
    </r>
    <r>
      <rPr>
        <b/>
        <u/>
        <sz val="14"/>
        <color theme="1"/>
        <rFont val="Aptos Narrow"/>
        <family val="2"/>
        <scheme val="minor"/>
      </rPr>
      <t xml:space="preserve">Data due date June 30th </t>
    </r>
    <r>
      <rPr>
        <b/>
        <sz val="14"/>
        <color theme="1"/>
        <rFont val="Aptos Narrow"/>
        <family val="2"/>
        <scheme val="minor"/>
      </rPr>
      <t>for all children exiting preschool special education.</t>
    </r>
  </si>
  <si>
    <t xml:space="preserve">Send file to ecse.team@maine.gov . </t>
  </si>
  <si>
    <r>
      <t>a.</t>
    </r>
    <r>
      <rPr>
        <sz val="7"/>
        <color theme="1"/>
        <rFont val="Times New Roman"/>
        <family val="1"/>
      </rPr>
      <t xml:space="preserve">      </t>
    </r>
    <r>
      <rPr>
        <sz val="12"/>
        <color theme="1"/>
        <rFont val="Aptos"/>
        <family val="2"/>
      </rPr>
      <t>Dates of and scores for Child Level Entry and Exit of their Social Emotional Skills (7A), and an indication of whether the child made progress Between Entry and Exit.</t>
    </r>
  </si>
  <si>
    <r>
      <t>b.</t>
    </r>
    <r>
      <rPr>
        <sz val="7"/>
        <color theme="1"/>
        <rFont val="Times New Roman"/>
        <family val="1"/>
      </rPr>
      <t xml:space="preserve">     </t>
    </r>
    <r>
      <rPr>
        <sz val="12"/>
        <color theme="1"/>
        <rFont val="Aptos"/>
        <family val="2"/>
      </rPr>
      <t>Dates of and scores for Child Level Entry and Exit of their Knowledge and Skills (7B) and an indication of whether the child made progress Between Entry and Exit.</t>
    </r>
  </si>
  <si>
    <r>
      <t>c.</t>
    </r>
    <r>
      <rPr>
        <sz val="7"/>
        <color theme="1"/>
        <rFont val="Times New Roman"/>
        <family val="1"/>
      </rPr>
      <t xml:space="preserve">      </t>
    </r>
    <r>
      <rPr>
        <sz val="12"/>
        <color theme="1"/>
        <rFont val="Aptos"/>
        <family val="2"/>
      </rPr>
      <t>Dates of and scores for Child Level Entry and Exit of their Behaviors to Meet Needs (7C) and an indication of whether the child made progress Between Entry and Exit.</t>
    </r>
  </si>
  <si>
    <t>d.  Required data fields include:</t>
  </si>
  <si>
    <t>State Student ID</t>
  </si>
  <si>
    <t>Student Last Name</t>
  </si>
  <si>
    <t>Student First Name</t>
  </si>
  <si>
    <t>COS entry score date</t>
  </si>
  <si>
    <t>COS A Social Emotional entry rating (1-7)</t>
  </si>
  <si>
    <t>COS B Knowledge and Skills entry rating (1-7)</t>
  </si>
  <si>
    <t>COS C Behavior to Meet Needs  entry rating (1-7)</t>
  </si>
  <si>
    <t>COS exit score date</t>
  </si>
  <si>
    <t>COS A Social Emotional exit rating (1-7)</t>
  </si>
  <si>
    <t>COS A Social Emotional Skills: Did student make progress between entry and exit? (Yes/No)</t>
  </si>
  <si>
    <t>COS B  Knowledge and Skills exit rating (1-7)</t>
  </si>
  <si>
    <t>COS B Knowledge and Skills: Did student make progress between entry and exit?  (Yes/No)</t>
  </si>
  <si>
    <t>COS C Behavior to Meet Needs exit rating (1-7)</t>
  </si>
  <si>
    <t>COS C Behaviors to Meet Needs Skills: Did the student make progress between entry and exit?  (Yes/No)</t>
  </si>
  <si>
    <t>Date:</t>
  </si>
  <si>
    <t>Attending SAU Name</t>
  </si>
  <si>
    <t>Attending SAU ID</t>
  </si>
  <si>
    <t>Resident SAU Name</t>
  </si>
  <si>
    <t>Resident SAU ID</t>
  </si>
  <si>
    <t>Resident Town Name</t>
  </si>
  <si>
    <t>Resident Town GeoCode</t>
  </si>
  <si>
    <t>Superintendent's Agreement (Yes or No)</t>
  </si>
  <si>
    <t>Service Provider Location</t>
  </si>
  <si>
    <t>FAPE Provider Location (if different)</t>
  </si>
  <si>
    <t>Enrollment Start Date</t>
  </si>
  <si>
    <t>Last Name</t>
  </si>
  <si>
    <t>First Name</t>
  </si>
  <si>
    <t>State Student ID (9-10 digits)</t>
  </si>
  <si>
    <t>Sex</t>
  </si>
  <si>
    <t>Birthdate</t>
  </si>
  <si>
    <t>Age Oct 1</t>
  </si>
  <si>
    <t>Grade</t>
  </si>
  <si>
    <t>*IEP (Yes or No)</t>
  </si>
  <si>
    <t>**IEP Date</t>
  </si>
  <si>
    <t>Disability Code***</t>
  </si>
  <si>
    <t>****State Agency Client</t>
  </si>
  <si>
    <t>Enrollment Exit Date</t>
  </si>
  <si>
    <t>*****Enrollment Exit Reason</t>
  </si>
  <si>
    <t>******Child Find (Yes or No)</t>
  </si>
  <si>
    <t xml:space="preserve">*******ESY </t>
  </si>
  <si>
    <r>
      <rPr>
        <b/>
        <sz val="10"/>
        <color theme="1"/>
        <rFont val="Aptos Narrow"/>
        <family val="2"/>
      </rPr>
      <t xml:space="preserve">********Parental Consent for Evaluation Signed </t>
    </r>
    <r>
      <rPr>
        <b/>
        <i/>
        <u/>
        <sz val="10"/>
        <color theme="1"/>
        <rFont val="Aptos Narrow"/>
        <family val="2"/>
      </rPr>
      <t xml:space="preserve">*Email a copy to jennifer.l.hopkins@maine.gov </t>
    </r>
    <r>
      <rPr>
        <b/>
        <sz val="10"/>
        <color theme="1"/>
        <rFont val="Aptos Narrow"/>
        <family val="2"/>
      </rPr>
      <t>(Yes or No)</t>
    </r>
  </si>
  <si>
    <t>For Children Transitioning from Early Intervention for ME, enter data into spreadsheet columns that are white. Blue cells are automatically calculated and locked.</t>
  </si>
  <si>
    <t>EI for ME ID Number</t>
  </si>
  <si>
    <t xml:space="preserve"> State Student ID</t>
  </si>
  <si>
    <t>Child's Last Name</t>
  </si>
  <si>
    <t>Child's First Name</t>
  </si>
  <si>
    <t>DOB (mm/dd/yyyy)</t>
  </si>
  <si>
    <t>Date Child Turns Three Years Old</t>
  </si>
  <si>
    <t xml:space="preserve">12a. Date of PEA Notification 2y3-2y9m (turns red if after 2y 9m) </t>
  </si>
  <si>
    <t>Transition Conference "No Later Than Date" (Must take place on or before child is 2y 9m)</t>
  </si>
  <si>
    <r>
      <t xml:space="preserve">Date of SAU Attendance at Transition Conference by 2y 9mo </t>
    </r>
    <r>
      <rPr>
        <sz val="12"/>
        <color rgb="FFFF0000"/>
        <rFont val="Aptos Narrow"/>
        <family val="2"/>
        <scheme val="minor"/>
      </rPr>
      <t>(RED if late)</t>
    </r>
  </si>
  <si>
    <t>Date of Evaluation Consent</t>
  </si>
  <si>
    <r>
      <t xml:space="preserve">Actual Preschool eligibility determination date </t>
    </r>
    <r>
      <rPr>
        <sz val="12"/>
        <color rgb="FFFF0000"/>
        <rFont val="Aptos Narrow"/>
        <family val="2"/>
        <scheme val="minor"/>
      </rPr>
      <t>(red=late)</t>
    </r>
  </si>
  <si>
    <t>Evaluation  determination due date (36mo-30days) if consent plus 60 is greater than birthday)</t>
  </si>
  <si>
    <t>Eligible for Special Education? Yes/No</t>
  </si>
  <si>
    <t>12b. Eligibility determined prior to 3rd birthdate?</t>
  </si>
  <si>
    <t xml:space="preserve">IEP Due date (w/i 30 days of  eligibility and by the time the child turns three, whichever is first. </t>
  </si>
  <si>
    <r>
      <t>Actual Date of IEP  (</t>
    </r>
    <r>
      <rPr>
        <sz val="12"/>
        <color rgb="FFFF0000"/>
        <rFont val="Aptos Narrow"/>
        <family val="2"/>
        <scheme val="minor"/>
      </rPr>
      <t>red=late</t>
    </r>
    <r>
      <rPr>
        <sz val="12"/>
        <color theme="1"/>
        <rFont val="Aptos Narrow"/>
        <family val="2"/>
        <scheme val="minor"/>
      </rPr>
      <t>)</t>
    </r>
  </si>
  <si>
    <t>12c. IEP developed by third birthday?</t>
  </si>
  <si>
    <r>
      <t>12d., 12e. Choose the reason child was not in by three. (</t>
    </r>
    <r>
      <rPr>
        <sz val="12"/>
        <color rgb="FFFF0000"/>
        <rFont val="Aptos Narrow"/>
        <family val="2"/>
        <scheme val="minor"/>
      </rPr>
      <t>RED=Non-compliant</t>
    </r>
    <r>
      <rPr>
        <sz val="12"/>
        <color theme="1"/>
        <rFont val="Aptos Narrow"/>
        <family val="2"/>
        <scheme val="minor"/>
      </rPr>
      <t>)</t>
    </r>
  </si>
  <si>
    <t>Allowable exception?</t>
  </si>
  <si>
    <t>Compliance with In By Three?</t>
  </si>
  <si>
    <t># of days late (report if non-compliant)</t>
  </si>
  <si>
    <t>Notes and Comments (if Child Find, parent declines FAPE offer, no shows)</t>
  </si>
  <si>
    <t>Parent contact evidence (include date(s) of contact and method of contact)</t>
  </si>
  <si>
    <t>Days after birthday</t>
  </si>
  <si>
    <t>2 Yrs. 9 Mos after birthday date</t>
  </si>
  <si>
    <t>2 Yrs. 9 Mos Days days after birthday max</t>
  </si>
  <si>
    <t>data validation for in by three</t>
  </si>
  <si>
    <t>Parent or Child Unavailable</t>
  </si>
  <si>
    <t>Late Referral to EI for Me</t>
  </si>
  <si>
    <t>Late Referral from EI for Me</t>
  </si>
  <si>
    <t>Shortage of Personnel</t>
  </si>
  <si>
    <t>Did Not Pass Hearing/Vision</t>
  </si>
  <si>
    <t>Interruption of School Schedule; Summer Birthday</t>
  </si>
  <si>
    <t>Yes</t>
  </si>
  <si>
    <t>No</t>
  </si>
  <si>
    <r>
      <t xml:space="preserve">COS </t>
    </r>
    <r>
      <rPr>
        <b/>
        <sz val="14"/>
        <color rgb="FF182B3C"/>
        <rFont val="Calibri"/>
        <family val="2"/>
      </rPr>
      <t>entry</t>
    </r>
    <r>
      <rPr>
        <sz val="14"/>
        <color rgb="FF182B3C"/>
        <rFont val="Calibri"/>
        <family val="2"/>
      </rPr>
      <t xml:space="preserve"> score date</t>
    </r>
  </si>
  <si>
    <r>
      <t xml:space="preserve">COS A Social Emotional </t>
    </r>
    <r>
      <rPr>
        <b/>
        <sz val="14"/>
        <color rgb="FF182B3C"/>
        <rFont val="Calibri"/>
        <family val="2"/>
      </rPr>
      <t>entry</t>
    </r>
    <r>
      <rPr>
        <sz val="14"/>
        <color rgb="FF182B3C"/>
        <rFont val="Calibri"/>
        <family val="2"/>
      </rPr>
      <t xml:space="preserve"> rating (1-7)</t>
    </r>
  </si>
  <si>
    <r>
      <t xml:space="preserve">COS B Knowledge and Skills </t>
    </r>
    <r>
      <rPr>
        <b/>
        <sz val="14"/>
        <color rgb="FF182B3C"/>
        <rFont val="Calibri"/>
        <family val="2"/>
      </rPr>
      <t xml:space="preserve">entry </t>
    </r>
    <r>
      <rPr>
        <sz val="14"/>
        <color rgb="FF182B3C"/>
        <rFont val="Calibri"/>
        <family val="2"/>
      </rPr>
      <t>rating (1-7)</t>
    </r>
  </si>
  <si>
    <r>
      <t xml:space="preserve">COS C Behavior to Meet Needs  </t>
    </r>
    <r>
      <rPr>
        <b/>
        <sz val="14"/>
        <color rgb="FF182B3C"/>
        <rFont val="Calibri"/>
        <family val="2"/>
      </rPr>
      <t>entry</t>
    </r>
    <r>
      <rPr>
        <sz val="14"/>
        <color rgb="FF182B3C"/>
        <rFont val="Calibri"/>
        <family val="2"/>
      </rPr>
      <t xml:space="preserve"> rating (1-7)</t>
    </r>
  </si>
  <si>
    <r>
      <t xml:space="preserve">COS </t>
    </r>
    <r>
      <rPr>
        <b/>
        <sz val="14"/>
        <color rgb="FF182B3C"/>
        <rFont val="Calibri"/>
        <family val="2"/>
      </rPr>
      <t>exit</t>
    </r>
    <r>
      <rPr>
        <sz val="14"/>
        <color rgb="FF182B3C"/>
        <rFont val="Calibri"/>
        <family val="2"/>
      </rPr>
      <t xml:space="preserve"> score date</t>
    </r>
  </si>
  <si>
    <r>
      <t xml:space="preserve">COS A Social Emotional </t>
    </r>
    <r>
      <rPr>
        <b/>
        <sz val="14"/>
        <color rgb="FF182B3C"/>
        <rFont val="Calibri"/>
        <family val="2"/>
      </rPr>
      <t>exit</t>
    </r>
    <r>
      <rPr>
        <sz val="14"/>
        <color rgb="FF182B3C"/>
        <rFont val="Calibri"/>
        <family val="2"/>
      </rPr>
      <t xml:space="preserve"> rating (1-7)</t>
    </r>
  </si>
  <si>
    <r>
      <t xml:space="preserve">COS A Social Emotional Skills: Did student make </t>
    </r>
    <r>
      <rPr>
        <b/>
        <sz val="14"/>
        <color rgb="FF182B3C"/>
        <rFont val="Calibri"/>
        <family val="2"/>
      </rPr>
      <t>progress</t>
    </r>
    <r>
      <rPr>
        <sz val="14"/>
        <color rgb="FF182B3C"/>
        <rFont val="Calibri"/>
        <family val="2"/>
      </rPr>
      <t xml:space="preserve"> between entry and exit? (Yes/No)</t>
    </r>
  </si>
  <si>
    <r>
      <t xml:space="preserve">COS B  Knowledge and Skills </t>
    </r>
    <r>
      <rPr>
        <b/>
        <sz val="14"/>
        <color rgb="FF182B3C"/>
        <rFont val="Calibri"/>
        <family val="2"/>
      </rPr>
      <t>exit</t>
    </r>
    <r>
      <rPr>
        <sz val="14"/>
        <color rgb="FF182B3C"/>
        <rFont val="Calibri"/>
        <family val="2"/>
      </rPr>
      <t xml:space="preserve"> rating (1-7)</t>
    </r>
  </si>
  <si>
    <r>
      <t xml:space="preserve">COS B Knowledge and Skills: Did student make </t>
    </r>
    <r>
      <rPr>
        <b/>
        <sz val="14"/>
        <color rgb="FF182B3C"/>
        <rFont val="Calibri"/>
        <family val="2"/>
      </rPr>
      <t>progress</t>
    </r>
    <r>
      <rPr>
        <sz val="14"/>
        <color rgb="FF182B3C"/>
        <rFont val="Calibri"/>
        <family val="2"/>
      </rPr>
      <t xml:space="preserve"> between entry and exit?  (Yes/No)</t>
    </r>
  </si>
  <si>
    <r>
      <t xml:space="preserve">COS C Behavior to Meet Needs </t>
    </r>
    <r>
      <rPr>
        <b/>
        <sz val="14"/>
        <color rgb="FF182B3C"/>
        <rFont val="Calibri"/>
        <family val="2"/>
      </rPr>
      <t>exit</t>
    </r>
    <r>
      <rPr>
        <sz val="14"/>
        <color rgb="FF182B3C"/>
        <rFont val="Calibri"/>
        <family val="2"/>
      </rPr>
      <t xml:space="preserve"> rating (1-7)</t>
    </r>
  </si>
  <si>
    <r>
      <rPr>
        <sz val="14"/>
        <color rgb="FF182B3C"/>
        <rFont val="Calibri"/>
        <family val="2"/>
      </rPr>
      <t xml:space="preserve">COS C Behaviors to Meet Needs Skills: Did the student make </t>
    </r>
    <r>
      <rPr>
        <b/>
        <sz val="14"/>
        <color rgb="FF182B3C"/>
        <rFont val="Calibri"/>
        <family val="2"/>
      </rPr>
      <t>progress</t>
    </r>
    <r>
      <rPr>
        <sz val="14"/>
        <color rgb="FF182B3C"/>
        <rFont val="Calibri"/>
        <family val="2"/>
      </rPr>
      <t xml:space="preserve"> between entry and exit?  (Yes/No)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</si>
</sst>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Aptos Narrow"/>
      <family val="2"/>
      <scheme val="minor"/>
    </font>
    <font>
      <sz val="12"/>
      <color theme="1"/>
      <name val="Aptos Narrow"/>
      <family val="2"/>
      <scheme val="minor"/>
    </font>
    <font>
      <sz val="12"/>
      <color theme="4"/>
      <name val="Aptos Narrow"/>
      <family val="2"/>
      <scheme val="minor"/>
    </font>
    <font>
      <sz val="12"/>
      <color rgb="FFFF0000"/>
      <name val="Aptos Narrow"/>
      <family val="2"/>
      <scheme val="minor"/>
    </font>
    <font>
      <sz val="12"/>
      <name val="Aptos Narrow"/>
      <family val="2"/>
      <scheme val="minor"/>
    </font>
    <font>
      <sz val="10"/>
      <color theme="4"/>
      <name val="Aptos Narrow"/>
      <family val="2"/>
      <scheme val="minor"/>
    </font>
    <font>
      <sz val="12"/>
      <color rgb="FF000000"/>
      <name val="Aptos Narrow"/>
      <family val="2"/>
      <scheme val="minor"/>
    </font>
    <font>
      <sz val="11"/>
      <name val="Aptos Narrow"/>
      <family val="2"/>
      <scheme val="minor"/>
    </font>
    <font>
      <sz val="10"/>
      <color rgb="FF000000"/>
      <name val="Arial"/>
      <family val="2"/>
    </font>
    <font>
      <sz val="16"/>
      <color theme="0"/>
      <name val="Roboto Medium"/>
    </font>
    <font>
      <sz val="14"/>
      <color theme="1"/>
      <name val="Aptos Narrow"/>
      <family val="2"/>
      <scheme val="minor"/>
    </font>
    <font>
      <b/>
      <sz val="14"/>
      <color theme="1"/>
      <name val="Aptos Narrow"/>
      <family val="2"/>
      <scheme val="minor"/>
    </font>
    <font>
      <sz val="14"/>
      <color rgb="FF182B3C"/>
      <name val="Calibri"/>
      <family val="2"/>
    </font>
    <font>
      <b/>
      <sz val="14"/>
      <color rgb="FF182B3C"/>
      <name val="Calibri"/>
      <family val="2"/>
    </font>
    <font>
      <sz val="11"/>
      <color rgb="FF000000"/>
      <name val="Aptos Narrow"/>
      <family val="2"/>
      <scheme val="minor"/>
    </font>
    <font>
      <sz val="18"/>
      <name val="Aptos Narrow"/>
      <family val="2"/>
      <scheme val="minor"/>
    </font>
    <font>
      <sz val="16"/>
      <color theme="1"/>
      <name val="Aptos Narrow"/>
      <family val="2"/>
      <scheme val="minor"/>
    </font>
    <font>
      <sz val="16"/>
      <color rgb="FF000000"/>
      <name val="Aptos Narrow"/>
      <family val="2"/>
      <scheme val="minor"/>
    </font>
    <font>
      <sz val="24"/>
      <color theme="4"/>
      <name val="Aptos Narrow"/>
      <family val="2"/>
      <scheme val="minor"/>
    </font>
    <font>
      <b/>
      <i/>
      <sz val="14"/>
      <color theme="1"/>
      <name val="Aptos Narrow"/>
      <family val="2"/>
      <scheme val="minor"/>
    </font>
    <font>
      <b/>
      <sz val="18"/>
      <color theme="1"/>
      <name val="Aptos Narrow"/>
      <family val="2"/>
      <scheme val="minor"/>
    </font>
    <font>
      <b/>
      <sz val="14"/>
      <color rgb="FFFF0000"/>
      <name val="Aptos Narrow"/>
      <family val="2"/>
      <scheme val="minor"/>
    </font>
    <font>
      <sz val="12"/>
      <color theme="1"/>
      <name val="Aptos"/>
      <family val="2"/>
    </font>
    <font>
      <sz val="7"/>
      <color theme="1"/>
      <name val="Times New Roman"/>
      <family val="1"/>
    </font>
    <font>
      <b/>
      <u/>
      <sz val="12"/>
      <color theme="4"/>
      <name val="Aptos"/>
      <family val="2"/>
    </font>
    <font>
      <sz val="9"/>
      <color rgb="FF444444"/>
      <name val="&quot;Open Sans&quot;"/>
    </font>
    <font>
      <sz val="18"/>
      <color theme="1"/>
      <name val="Aptos Narrow"/>
      <family val="2"/>
      <scheme val="minor"/>
    </font>
    <font>
      <sz val="18"/>
      <color rgb="FFFF0000"/>
      <name val="Aptos Narrow"/>
      <family val="2"/>
      <scheme val="minor"/>
    </font>
    <font>
      <b/>
      <sz val="10"/>
      <color theme="1"/>
      <name val="Aptos Narrow"/>
      <family val="2"/>
    </font>
    <font>
      <b/>
      <i/>
      <u/>
      <sz val="10"/>
      <color theme="1"/>
      <name val="Aptos Narrow"/>
      <family val="2"/>
    </font>
    <font>
      <sz val="14"/>
      <name val="Aptos Narrow"/>
      <family val="2"/>
      <scheme val="minor"/>
    </font>
    <font>
      <sz val="14"/>
      <color rgb="FFFF0000"/>
      <name val="Aptos Narrow"/>
      <family val="2"/>
      <scheme val="minor"/>
    </font>
    <font>
      <b/>
      <sz val="12"/>
      <name val="Aptos"/>
      <family val="2"/>
    </font>
    <font>
      <sz val="12"/>
      <name val="Aptos"/>
      <family val="2"/>
    </font>
    <font>
      <b/>
      <sz val="16"/>
      <color theme="1"/>
      <name val="Aptos Narrow"/>
      <family val="2"/>
      <scheme val="minor"/>
    </font>
    <font>
      <sz val="10"/>
      <color theme="1"/>
      <name val="Aptos Narrow"/>
      <family val="2"/>
      <scheme val="minor"/>
    </font>
    <font>
      <b/>
      <u/>
      <sz val="14"/>
      <color theme="1"/>
      <name val="Aptos Narrow"/>
      <family val="2"/>
      <scheme val="minor"/>
    </font>
  </fonts>
  <fills count="14">
    <fill>
      <patternFill patternType="none"/>
    </fill>
    <fill>
      <patternFill patternType="gray125"/>
    </fill>
    <fill>
      <patternFill patternType="solid">
        <fgColor rgb="FF668A00"/>
        <bgColor indexed="64"/>
      </patternFill>
    </fill>
    <fill>
      <patternFill patternType="solid">
        <fgColor theme="4" tint="0.79998168889431442"/>
        <bgColor indexed="64"/>
      </patternFill>
    </fill>
    <fill>
      <patternFill patternType="solid">
        <fgColor rgb="FFC9DCED"/>
        <bgColor rgb="FF000000"/>
      </patternFill>
    </fill>
    <fill>
      <patternFill patternType="solid">
        <fgColor rgb="FFDAF2D0"/>
        <bgColor rgb="FF000000"/>
      </patternFill>
    </fill>
    <fill>
      <patternFill patternType="solid">
        <fgColor rgb="FFD9F3FD"/>
        <bgColor rgb="FF000000"/>
      </patternFill>
    </fill>
    <fill>
      <patternFill patternType="solid">
        <fgColor rgb="FF94B9DA"/>
        <bgColor rgb="FF000000"/>
      </patternFill>
    </fill>
    <fill>
      <patternFill patternType="solid">
        <fgColor rgb="FF5F97C9"/>
        <bgColor rgb="FF000000"/>
      </patternFill>
    </fill>
    <fill>
      <patternFill patternType="solid">
        <fgColor rgb="FFB5E6A2"/>
        <bgColor rgb="FF000000"/>
      </patternFill>
    </fill>
    <fill>
      <patternFill patternType="solid">
        <fgColor rgb="FF8ED973"/>
        <bgColor rgb="FF000000"/>
      </patternFill>
    </fill>
    <fill>
      <patternFill patternType="solid">
        <fgColor rgb="FFB1E8FC"/>
        <bgColor rgb="FF000000"/>
      </patternFill>
    </fill>
    <fill>
      <patternFill patternType="solid">
        <fgColor rgb="FF8CDCFB"/>
        <bgColor rgb="FF000000"/>
      </patternFill>
    </fill>
    <fill>
      <patternFill patternType="solid">
        <fgColor rgb="FFFFFF00"/>
        <bgColor rgb="FFFFFF00"/>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s>
  <cellStyleXfs count="1">
    <xf numFmtId="0" fontId="0" fillId="0" borderId="0"/>
  </cellStyleXfs>
  <cellXfs count="98">
    <xf numFmtId="0" fontId="0" fillId="0" borderId="0" xfId="0"/>
    <xf numFmtId="0" fontId="7" fillId="0" borderId="1" xfId="0" applyFont="1" applyBorder="1" applyAlignment="1" applyProtection="1">
      <alignment horizontal="center"/>
      <protection locked="0"/>
    </xf>
    <xf numFmtId="0" fontId="1" fillId="0" borderId="1" xfId="0" applyFont="1" applyBorder="1" applyProtection="1">
      <protection locked="0"/>
    </xf>
    <xf numFmtId="14" fontId="1" fillId="0" borderId="1" xfId="0" applyNumberFormat="1" applyFont="1" applyBorder="1" applyAlignment="1" applyProtection="1">
      <alignment horizontal="center"/>
      <protection locked="0"/>
    </xf>
    <xf numFmtId="0" fontId="7" fillId="0" borderId="1" xfId="0" applyFont="1" applyBorder="1" applyAlignment="1" applyProtection="1">
      <alignment horizontal="left" wrapText="1"/>
      <protection locked="0"/>
    </xf>
    <xf numFmtId="0" fontId="12" fillId="4" borderId="5" xfId="0" applyFont="1" applyFill="1" applyBorder="1" applyAlignment="1">
      <alignment vertical="top" wrapText="1"/>
    </xf>
    <xf numFmtId="0" fontId="12" fillId="5" borderId="6" xfId="0" applyFont="1" applyFill="1" applyBorder="1" applyAlignment="1">
      <alignment vertical="top" wrapText="1"/>
    </xf>
    <xf numFmtId="0" fontId="12" fillId="6" borderId="7" xfId="0" applyFont="1" applyFill="1" applyBorder="1" applyAlignment="1">
      <alignment vertical="top" wrapText="1"/>
    </xf>
    <xf numFmtId="0" fontId="12" fillId="0" borderId="4" xfId="0" applyFont="1" applyBorder="1" applyAlignment="1">
      <alignment vertical="top" wrapText="1"/>
    </xf>
    <xf numFmtId="0" fontId="12" fillId="7" borderId="8" xfId="0" applyFont="1" applyFill="1" applyBorder="1" applyAlignment="1">
      <alignment vertical="top" wrapText="1"/>
    </xf>
    <xf numFmtId="0" fontId="12" fillId="8" borderId="9" xfId="0" applyFont="1" applyFill="1" applyBorder="1" applyAlignment="1">
      <alignment vertical="top" wrapText="1"/>
    </xf>
    <xf numFmtId="0" fontId="12" fillId="9" borderId="8" xfId="0" applyFont="1" applyFill="1" applyBorder="1" applyAlignment="1">
      <alignment vertical="top" wrapText="1"/>
    </xf>
    <xf numFmtId="0" fontId="12" fillId="10" borderId="9" xfId="0" applyFont="1" applyFill="1" applyBorder="1" applyAlignment="1">
      <alignment vertical="top" wrapText="1"/>
    </xf>
    <xf numFmtId="0" fontId="12" fillId="11" borderId="8" xfId="0" applyFont="1" applyFill="1" applyBorder="1" applyAlignment="1">
      <alignment vertical="top" wrapText="1"/>
    </xf>
    <xf numFmtId="0" fontId="12" fillId="12" borderId="9" xfId="0" applyFont="1" applyFill="1" applyBorder="1" applyAlignment="1">
      <alignment vertical="top" wrapText="1"/>
    </xf>
    <xf numFmtId="0" fontId="12" fillId="0" borderId="9" xfId="0" applyFont="1" applyBorder="1" applyAlignment="1">
      <alignment horizontal="center" vertical="top" wrapText="1"/>
    </xf>
    <xf numFmtId="0" fontId="14" fillId="0" borderId="1" xfId="0" applyFont="1" applyBorder="1"/>
    <xf numFmtId="14" fontId="1" fillId="0" borderId="10" xfId="0" applyNumberFormat="1" applyFont="1" applyBorder="1" applyAlignment="1">
      <alignment horizontal="center"/>
    </xf>
    <xf numFmtId="0" fontId="0" fillId="0" borderId="10" xfId="0" applyBorder="1" applyAlignment="1">
      <alignment horizontal="center"/>
    </xf>
    <xf numFmtId="14" fontId="10" fillId="0" borderId="10" xfId="0" applyNumberFormat="1" applyFont="1" applyBorder="1" applyAlignment="1">
      <alignment horizontal="center"/>
    </xf>
    <xf numFmtId="0" fontId="10" fillId="0" borderId="10" xfId="0" applyFont="1" applyBorder="1" applyAlignment="1">
      <alignment horizontal="center"/>
    </xf>
    <xf numFmtId="0" fontId="16" fillId="0" borderId="0" xfId="0" applyFont="1"/>
    <xf numFmtId="0" fontId="18" fillId="0" borderId="0" xfId="0" applyFont="1"/>
    <xf numFmtId="0" fontId="20" fillId="0" borderId="0" xfId="0" applyFont="1"/>
    <xf numFmtId="0" fontId="0" fillId="0" borderId="0" xfId="0" applyAlignment="1">
      <alignment vertical="top" wrapText="1"/>
    </xf>
    <xf numFmtId="0" fontId="11" fillId="0" borderId="0" xfId="0" applyFont="1"/>
    <xf numFmtId="0" fontId="22" fillId="0" borderId="0" xfId="0" applyFont="1" applyAlignment="1">
      <alignment vertical="center"/>
    </xf>
    <xf numFmtId="0" fontId="0" fillId="0" borderId="0" xfId="0" applyAlignment="1">
      <alignment vertical="top"/>
    </xf>
    <xf numFmtId="0" fontId="24" fillId="0" borderId="0" xfId="0" applyFont="1" applyAlignment="1">
      <alignment vertical="center"/>
    </xf>
    <xf numFmtId="0" fontId="0" fillId="0" borderId="1" xfId="0" applyBorder="1"/>
    <xf numFmtId="14" fontId="1" fillId="3" borderId="12" xfId="0" applyNumberFormat="1" applyFont="1" applyFill="1" applyBorder="1" applyAlignment="1">
      <alignment horizontal="center"/>
    </xf>
    <xf numFmtId="14" fontId="4" fillId="3" borderId="12" xfId="0" applyNumberFormat="1" applyFont="1" applyFill="1" applyBorder="1" applyAlignment="1">
      <alignment horizontal="center"/>
    </xf>
    <xf numFmtId="14" fontId="1" fillId="0" borderId="13" xfId="0" applyNumberFormat="1" applyFont="1" applyBorder="1" applyAlignment="1" applyProtection="1">
      <alignment horizontal="center"/>
      <protection locked="0"/>
    </xf>
    <xf numFmtId="14" fontId="1" fillId="0" borderId="2" xfId="0" applyNumberFormat="1" applyFont="1" applyBorder="1" applyAlignment="1" applyProtection="1">
      <alignment horizontal="left"/>
      <protection locked="0"/>
    </xf>
    <xf numFmtId="0" fontId="1" fillId="0" borderId="1" xfId="0" applyFont="1" applyBorder="1" applyAlignment="1" applyProtection="1">
      <alignment horizontal="left"/>
      <protection locked="0"/>
    </xf>
    <xf numFmtId="14" fontId="1" fillId="3" borderId="0" xfId="0" applyNumberFormat="1" applyFont="1" applyFill="1" applyAlignment="1">
      <alignment horizontal="center"/>
    </xf>
    <xf numFmtId="14" fontId="1" fillId="3" borderId="10" xfId="0" applyNumberFormat="1" applyFont="1" applyFill="1" applyBorder="1" applyAlignment="1">
      <alignment horizontal="center"/>
    </xf>
    <xf numFmtId="14" fontId="1" fillId="0" borderId="14" xfId="0" applyNumberFormat="1" applyFont="1" applyBorder="1" applyAlignment="1" applyProtection="1">
      <alignment horizontal="center"/>
      <protection locked="0"/>
    </xf>
    <xf numFmtId="14" fontId="4" fillId="3" borderId="10" xfId="0" applyNumberFormat="1" applyFont="1" applyFill="1" applyBorder="1" applyAlignment="1">
      <alignment horizontal="center"/>
    </xf>
    <xf numFmtId="14" fontId="1" fillId="3" borderId="15" xfId="0" applyNumberFormat="1" applyFont="1" applyFill="1" applyBorder="1" applyAlignment="1">
      <alignment horizontal="center"/>
    </xf>
    <xf numFmtId="14" fontId="1" fillId="3" borderId="16" xfId="0" applyNumberFormat="1" applyFont="1" applyFill="1" applyBorder="1" applyAlignment="1">
      <alignment horizontal="center"/>
    </xf>
    <xf numFmtId="0" fontId="1" fillId="0" borderId="2" xfId="0" applyFont="1" applyBorder="1" applyAlignment="1" applyProtection="1">
      <alignment horizontal="center"/>
      <protection locked="0"/>
    </xf>
    <xf numFmtId="0" fontId="0" fillId="0" borderId="13" xfId="0" applyBorder="1" applyAlignment="1" applyProtection="1">
      <alignment horizontal="left"/>
      <protection locked="0"/>
    </xf>
    <xf numFmtId="0" fontId="8" fillId="3" borderId="17" xfId="0" applyFont="1" applyFill="1" applyBorder="1" applyAlignment="1">
      <alignment horizontal="center"/>
    </xf>
    <xf numFmtId="0" fontId="8" fillId="3" borderId="18" xfId="0" applyFont="1" applyFill="1" applyBorder="1" applyAlignment="1">
      <alignment horizontal="center"/>
    </xf>
    <xf numFmtId="0" fontId="8" fillId="3" borderId="12" xfId="0" applyFont="1" applyFill="1" applyBorder="1" applyAlignment="1">
      <alignment horizontal="center"/>
    </xf>
    <xf numFmtId="0" fontId="8" fillId="3" borderId="10" xfId="0" applyFont="1" applyFill="1" applyBorder="1" applyAlignment="1">
      <alignment horizontal="center"/>
    </xf>
    <xf numFmtId="14" fontId="8" fillId="3" borderId="12" xfId="0" applyNumberFormat="1" applyFont="1" applyFill="1" applyBorder="1" applyAlignment="1">
      <alignment horizontal="center"/>
    </xf>
    <xf numFmtId="14" fontId="8" fillId="3" borderId="10" xfId="0" applyNumberFormat="1" applyFont="1" applyFill="1" applyBorder="1" applyAlignment="1">
      <alignment horizontal="center"/>
    </xf>
    <xf numFmtId="0" fontId="20" fillId="0" borderId="3" xfId="0" applyFont="1" applyBorder="1" applyAlignment="1">
      <alignment wrapText="1"/>
    </xf>
    <xf numFmtId="0" fontId="15" fillId="0" borderId="0" xfId="0" applyFont="1" applyAlignment="1">
      <alignment wrapText="1"/>
    </xf>
    <xf numFmtId="0" fontId="26" fillId="0" borderId="0" xfId="0" applyFont="1" applyAlignment="1">
      <alignment wrapText="1"/>
    </xf>
    <xf numFmtId="0" fontId="27" fillId="0" borderId="0" xfId="0" applyFont="1" applyAlignment="1">
      <alignment wrapText="1"/>
    </xf>
    <xf numFmtId="0" fontId="20" fillId="0" borderId="0" xfId="0" applyFont="1" applyAlignment="1">
      <alignment wrapText="1"/>
    </xf>
    <xf numFmtId="0" fontId="7" fillId="0" borderId="10" xfId="0" applyFont="1" applyBorder="1" applyAlignment="1" applyProtection="1">
      <alignment horizontal="center"/>
      <protection locked="0"/>
    </xf>
    <xf numFmtId="0" fontId="1" fillId="0" borderId="10" xfId="0" applyFont="1" applyBorder="1" applyProtection="1">
      <protection locked="0"/>
    </xf>
    <xf numFmtId="14" fontId="1" fillId="0" borderId="10" xfId="0" applyNumberFormat="1" applyFont="1" applyBorder="1" applyAlignment="1" applyProtection="1">
      <alignment horizontal="center"/>
      <protection locked="0"/>
    </xf>
    <xf numFmtId="14" fontId="1" fillId="0" borderId="3" xfId="0" applyNumberFormat="1" applyFont="1" applyBorder="1" applyAlignment="1" applyProtection="1">
      <alignment horizontal="center"/>
      <protection locked="0"/>
    </xf>
    <xf numFmtId="14" fontId="1" fillId="0" borderId="18" xfId="0" applyNumberFormat="1" applyFont="1" applyBorder="1" applyAlignment="1" applyProtection="1">
      <alignment horizontal="left"/>
      <protection locked="0"/>
    </xf>
    <xf numFmtId="0" fontId="1" fillId="0" borderId="18" xfId="0" applyFont="1" applyBorder="1" applyAlignment="1" applyProtection="1">
      <alignment horizontal="center"/>
      <protection locked="0"/>
    </xf>
    <xf numFmtId="0" fontId="7" fillId="0" borderId="10" xfId="0" applyFont="1" applyBorder="1" applyAlignment="1" applyProtection="1">
      <alignment horizontal="left" wrapText="1"/>
      <protection locked="0"/>
    </xf>
    <xf numFmtId="0" fontId="0" fillId="0" borderId="16" xfId="0" applyBorder="1" applyAlignment="1" applyProtection="1">
      <alignment horizontal="left"/>
      <protection locked="0"/>
    </xf>
    <xf numFmtId="0" fontId="1" fillId="0" borderId="5" xfId="0" applyFont="1" applyBorder="1" applyAlignment="1">
      <alignment horizontal="center" vertical="top" wrapText="1"/>
    </xf>
    <xf numFmtId="0" fontId="1" fillId="0" borderId="6" xfId="0" applyFont="1" applyBorder="1" applyAlignment="1">
      <alignment horizontal="center" vertical="top" wrapText="1"/>
    </xf>
    <xf numFmtId="14" fontId="1" fillId="0" borderId="6" xfId="0" applyNumberFormat="1" applyFont="1" applyBorder="1" applyAlignment="1">
      <alignment horizontal="center" vertical="top" wrapText="1"/>
    </xf>
    <xf numFmtId="0" fontId="2" fillId="3" borderId="6" xfId="0" applyFont="1" applyFill="1" applyBorder="1" applyAlignment="1">
      <alignment horizontal="center" vertical="top" wrapText="1"/>
    </xf>
    <xf numFmtId="0" fontId="2" fillId="0" borderId="6" xfId="0" applyFont="1" applyBorder="1" applyAlignment="1">
      <alignment horizontal="center" vertical="top" wrapText="1"/>
    </xf>
    <xf numFmtId="0" fontId="4" fillId="3" borderId="6" xfId="0" applyFont="1" applyFill="1" applyBorder="1" applyAlignment="1">
      <alignment horizontal="center" vertical="top" wrapText="1"/>
    </xf>
    <xf numFmtId="0" fontId="1" fillId="3" borderId="6" xfId="0" applyFont="1" applyFill="1" applyBorder="1" applyAlignment="1">
      <alignment horizontal="center" vertical="top" wrapText="1"/>
    </xf>
    <xf numFmtId="0" fontId="5" fillId="3" borderId="6" xfId="0" applyFont="1" applyFill="1" applyBorder="1" applyAlignment="1">
      <alignment horizontal="center" vertical="top" wrapText="1"/>
    </xf>
    <xf numFmtId="0" fontId="1" fillId="0" borderId="6" xfId="0" applyFont="1" applyBorder="1" applyAlignment="1">
      <alignment horizontal="left" vertical="top" wrapText="1"/>
    </xf>
    <xf numFmtId="0" fontId="6" fillId="0" borderId="6" xfId="0" applyFont="1" applyBorder="1" applyAlignment="1">
      <alignment horizontal="center" vertical="top" wrapText="1"/>
    </xf>
    <xf numFmtId="0" fontId="6" fillId="0" borderId="7" xfId="0" applyFont="1" applyBorder="1" applyAlignment="1">
      <alignment horizontal="center" vertical="top" wrapText="1"/>
    </xf>
    <xf numFmtId="0" fontId="28" fillId="0" borderId="0" xfId="0" applyFont="1" applyAlignment="1">
      <alignment horizontal="center" vertical="center" wrapText="1"/>
    </xf>
    <xf numFmtId="14" fontId="16" fillId="0" borderId="1" xfId="0" applyNumberFormat="1" applyFont="1" applyBorder="1" applyAlignment="1">
      <alignment horizontal="left"/>
    </xf>
    <xf numFmtId="0" fontId="16" fillId="0" borderId="1" xfId="0" applyFont="1" applyBorder="1" applyAlignment="1">
      <alignment horizontal="left"/>
    </xf>
    <xf numFmtId="0" fontId="16" fillId="0" borderId="1" xfId="0" applyFont="1" applyBorder="1" applyAlignment="1">
      <alignment horizontal="center"/>
    </xf>
    <xf numFmtId="0" fontId="17" fillId="0" borderId="1" xfId="0" applyFont="1" applyBorder="1"/>
    <xf numFmtId="0" fontId="6" fillId="0" borderId="1" xfId="0" applyFont="1" applyBorder="1" applyAlignment="1">
      <alignment horizontal="center"/>
    </xf>
    <xf numFmtId="14" fontId="6" fillId="0" borderId="1" xfId="0" applyNumberFormat="1" applyFont="1" applyBorder="1" applyAlignment="1">
      <alignment horizontal="center"/>
    </xf>
    <xf numFmtId="0" fontId="25" fillId="0" borderId="1" xfId="0" applyFont="1" applyBorder="1"/>
    <xf numFmtId="14" fontId="14" fillId="0" borderId="1" xfId="0" applyNumberFormat="1" applyFont="1" applyBorder="1"/>
    <xf numFmtId="0" fontId="28" fillId="0" borderId="19" xfId="0" applyFont="1" applyBorder="1" applyAlignment="1">
      <alignment horizontal="center" vertical="center" wrapText="1"/>
    </xf>
    <xf numFmtId="0" fontId="28" fillId="13" borderId="19" xfId="0" applyFont="1" applyFill="1" applyBorder="1" applyAlignment="1">
      <alignment horizontal="center" vertical="center" wrapText="1"/>
    </xf>
    <xf numFmtId="0" fontId="14" fillId="0" borderId="10" xfId="0" applyFont="1" applyBorder="1"/>
    <xf numFmtId="0" fontId="12" fillId="0" borderId="5" xfId="0" applyFont="1" applyBorder="1" applyAlignment="1">
      <alignment vertical="top" wrapText="1"/>
    </xf>
    <xf numFmtId="0" fontId="12" fillId="0" borderId="6" xfId="0" applyFont="1" applyBorder="1" applyAlignment="1">
      <alignment horizontal="center" vertical="top" wrapText="1"/>
    </xf>
    <xf numFmtId="0" fontId="31" fillId="0" borderId="0" xfId="0" applyFont="1"/>
    <xf numFmtId="0" fontId="10" fillId="0" borderId="0" xfId="0" applyFont="1"/>
    <xf numFmtId="0" fontId="21" fillId="0" borderId="0" xfId="0" applyFont="1"/>
    <xf numFmtId="0" fontId="33" fillId="0" borderId="0" xfId="0" applyFont="1" applyAlignment="1">
      <alignment vertical="center"/>
    </xf>
    <xf numFmtId="0" fontId="0" fillId="0" borderId="0" xfId="0" applyBorder="1"/>
    <xf numFmtId="0" fontId="0" fillId="0" borderId="0" xfId="0" applyBorder="1" applyAlignment="1">
      <alignment wrapText="1"/>
    </xf>
    <xf numFmtId="49" fontId="0" fillId="0" borderId="0" xfId="0" applyNumberFormat="1" applyBorder="1"/>
    <xf numFmtId="0" fontId="35" fillId="0" borderId="0" xfId="0" applyFont="1" applyAlignment="1">
      <alignment horizontal="left" vertical="top" wrapText="1"/>
    </xf>
    <xf numFmtId="0" fontId="10" fillId="3" borderId="11" xfId="0" applyFont="1" applyFill="1" applyBorder="1" applyAlignment="1">
      <alignment horizontal="left" vertical="top" wrapText="1"/>
    </xf>
    <xf numFmtId="0" fontId="10" fillId="3" borderId="0" xfId="0" applyFont="1" applyFill="1" applyAlignment="1">
      <alignment horizontal="left" vertical="top" wrapText="1"/>
    </xf>
    <xf numFmtId="0" fontId="9" fillId="2" borderId="0" xfId="0" applyFont="1" applyFill="1" applyAlignment="1">
      <alignment horizontal="center" vertical="center"/>
    </xf>
  </cellXfs>
  <cellStyles count="1">
    <cellStyle name="Normal" xfId="0" builtinId="0"/>
  </cellStyles>
  <dxfs count="12">
    <dxf>
      <font>
        <color rgb="FFFF0000"/>
      </font>
    </dxf>
    <dxf>
      <font>
        <b val="0"/>
        <i val="0"/>
        <color rgb="FFFF0000"/>
      </font>
    </dxf>
    <dxf>
      <font>
        <color rgb="FFFF0000"/>
      </font>
    </dxf>
    <dxf>
      <font>
        <color rgb="FFFF0000"/>
      </font>
    </dxf>
    <dxf>
      <font>
        <color rgb="FFFF0000"/>
      </font>
    </dxf>
    <dxf>
      <font>
        <color rgb="FFFF0000"/>
      </font>
    </dxf>
    <dxf>
      <font>
        <color rgb="FFFF0000"/>
      </font>
    </dxf>
    <dxf>
      <font>
        <color rgb="FFFF0000"/>
      </font>
    </dxf>
    <dxf>
      <font>
        <strike val="0"/>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image" Target="../media/image5.sv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605444</xdr:colOff>
      <xdr:row>0</xdr:row>
      <xdr:rowOff>133487</xdr:rowOff>
    </xdr:from>
    <xdr:to>
      <xdr:col>20</xdr:col>
      <xdr:colOff>19703</xdr:colOff>
      <xdr:row>11</xdr:row>
      <xdr:rowOff>143956</xdr:rowOff>
    </xdr:to>
    <xdr:pic>
      <xdr:nvPicPr>
        <xdr:cNvPr id="2" name="Picture 1">
          <a:extLst>
            <a:ext uri="{FF2B5EF4-FFF2-40B4-BE49-F238E27FC236}">
              <a16:creationId xmlns:a16="http://schemas.microsoft.com/office/drawing/2014/main" id="{15A26884-B8CB-E9A2-B6A7-E41A6E778A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99430" y="133487"/>
          <a:ext cx="2460543" cy="2464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167641</xdr:colOff>
      <xdr:row>1</xdr:row>
      <xdr:rowOff>1897381</xdr:rowOff>
    </xdr:from>
    <xdr:to>
      <xdr:col>8</xdr:col>
      <xdr:colOff>541020</xdr:colOff>
      <xdr:row>1</xdr:row>
      <xdr:rowOff>2308860</xdr:rowOff>
    </xdr:to>
    <xdr:grpSp>
      <xdr:nvGrpSpPr>
        <xdr:cNvPr id="107" name="Graphic 2" descr="Daily calendar outline">
          <a:extLst>
            <a:ext uri="{FF2B5EF4-FFF2-40B4-BE49-F238E27FC236}">
              <a16:creationId xmlns:a16="http://schemas.microsoft.com/office/drawing/2014/main" id="{41F48BB8-6E6C-4F3A-98E8-ED27DCE0B0E2}"/>
            </a:ext>
          </a:extLst>
        </xdr:cNvPr>
        <xdr:cNvGrpSpPr/>
      </xdr:nvGrpSpPr>
      <xdr:grpSpPr>
        <a:xfrm>
          <a:off x="5863591" y="2164081"/>
          <a:ext cx="373379" cy="411479"/>
          <a:chOff x="1947003" y="85658"/>
          <a:chExt cx="416057" cy="416057"/>
        </a:xfrm>
        <a:solidFill>
          <a:schemeClr val="lt1"/>
        </a:solidFill>
      </xdr:grpSpPr>
      <xdr:sp macro="" textlink="">
        <xdr:nvSpPr>
          <xdr:cNvPr id="108" name="Freeform: Shape 107">
            <a:extLst>
              <a:ext uri="{FF2B5EF4-FFF2-40B4-BE49-F238E27FC236}">
                <a16:creationId xmlns:a16="http://schemas.microsoft.com/office/drawing/2014/main" id="{C8E7A5E7-BE29-BF00-9526-9ED4B063980F}"/>
              </a:ext>
            </a:extLst>
          </xdr:cNvPr>
          <xdr:cNvSpPr/>
        </xdr:nvSpPr>
        <xdr:spPr>
          <a:xfrm>
            <a:off x="1947003"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sp macro="" textlink="">
        <xdr:nvSpPr>
          <xdr:cNvPr id="109" name="Freeform: Shape 108">
            <a:extLst>
              <a:ext uri="{FF2B5EF4-FFF2-40B4-BE49-F238E27FC236}">
                <a16:creationId xmlns:a16="http://schemas.microsoft.com/office/drawing/2014/main" id="{87D1A279-773B-F2AE-5DD0-CB6358DEF29D}"/>
              </a:ext>
            </a:extLst>
          </xdr:cNvPr>
          <xdr:cNvSpPr/>
        </xdr:nvSpPr>
        <xdr:spPr>
          <a:xfrm>
            <a:off x="1995951"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grpSp>
    <xdr:clientData/>
  </xdr:twoCellAnchor>
  <xdr:twoCellAnchor>
    <xdr:from>
      <xdr:col>15</xdr:col>
      <xdr:colOff>253951</xdr:colOff>
      <xdr:row>1</xdr:row>
      <xdr:rowOff>1873494</xdr:rowOff>
    </xdr:from>
    <xdr:to>
      <xdr:col>15</xdr:col>
      <xdr:colOff>594946</xdr:colOff>
      <xdr:row>1</xdr:row>
      <xdr:rowOff>2311644</xdr:rowOff>
    </xdr:to>
    <xdr:grpSp>
      <xdr:nvGrpSpPr>
        <xdr:cNvPr id="113" name="Graphic 2" descr="Daily calendar outline">
          <a:extLst>
            <a:ext uri="{FF2B5EF4-FFF2-40B4-BE49-F238E27FC236}">
              <a16:creationId xmlns:a16="http://schemas.microsoft.com/office/drawing/2014/main" id="{B7BEEC0C-19BE-4E45-9AC0-A857089C3B25}"/>
            </a:ext>
          </a:extLst>
        </xdr:cNvPr>
        <xdr:cNvGrpSpPr/>
      </xdr:nvGrpSpPr>
      <xdr:grpSpPr>
        <a:xfrm>
          <a:off x="11045776" y="2140194"/>
          <a:ext cx="340995" cy="438150"/>
          <a:chOff x="1947003" y="85658"/>
          <a:chExt cx="416057" cy="416057"/>
        </a:xfrm>
        <a:solidFill>
          <a:schemeClr val="lt1"/>
        </a:solidFill>
      </xdr:grpSpPr>
      <xdr:sp macro="" textlink="">
        <xdr:nvSpPr>
          <xdr:cNvPr id="114" name="Freeform: Shape 113">
            <a:extLst>
              <a:ext uri="{FF2B5EF4-FFF2-40B4-BE49-F238E27FC236}">
                <a16:creationId xmlns:a16="http://schemas.microsoft.com/office/drawing/2014/main" id="{AEE2F3EB-87AE-4B90-728C-28EFDEF4D038}"/>
              </a:ext>
            </a:extLst>
          </xdr:cNvPr>
          <xdr:cNvSpPr/>
        </xdr:nvSpPr>
        <xdr:spPr>
          <a:xfrm>
            <a:off x="1947003"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sp macro="" textlink="">
        <xdr:nvSpPr>
          <xdr:cNvPr id="115" name="Freeform: Shape 114">
            <a:extLst>
              <a:ext uri="{FF2B5EF4-FFF2-40B4-BE49-F238E27FC236}">
                <a16:creationId xmlns:a16="http://schemas.microsoft.com/office/drawing/2014/main" id="{2EAA874F-ADC8-7E9E-19BD-A518A0B6F9B7}"/>
              </a:ext>
            </a:extLst>
          </xdr:cNvPr>
          <xdr:cNvSpPr/>
        </xdr:nvSpPr>
        <xdr:spPr>
          <a:xfrm>
            <a:off x="1995951"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grpSp>
    <xdr:clientData/>
  </xdr:twoCellAnchor>
  <xdr:twoCellAnchor editAs="oneCell">
    <xdr:from>
      <xdr:col>4</xdr:col>
      <xdr:colOff>87631</xdr:colOff>
      <xdr:row>1</xdr:row>
      <xdr:rowOff>1885951</xdr:rowOff>
    </xdr:from>
    <xdr:to>
      <xdr:col>4</xdr:col>
      <xdr:colOff>588646</xdr:colOff>
      <xdr:row>2</xdr:row>
      <xdr:rowOff>586</xdr:rowOff>
    </xdr:to>
    <xdr:pic>
      <xdr:nvPicPr>
        <xdr:cNvPr id="125" name="Graphic 124" descr="Cake outline">
          <a:extLst>
            <a:ext uri="{FF2B5EF4-FFF2-40B4-BE49-F238E27FC236}">
              <a16:creationId xmlns:a16="http://schemas.microsoft.com/office/drawing/2014/main" id="{D90865E3-46B0-4AD1-A488-6A82105EF55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26031" y="2152651"/>
          <a:ext cx="514350" cy="483869"/>
        </a:xfrm>
        <a:prstGeom prst="rect">
          <a:avLst/>
        </a:prstGeom>
      </xdr:spPr>
    </xdr:pic>
    <xdr:clientData/>
  </xdr:twoCellAnchor>
  <xdr:twoCellAnchor editAs="oneCell">
    <xdr:from>
      <xdr:col>1</xdr:col>
      <xdr:colOff>1</xdr:colOff>
      <xdr:row>1</xdr:row>
      <xdr:rowOff>1735383</xdr:rowOff>
    </xdr:from>
    <xdr:to>
      <xdr:col>1</xdr:col>
      <xdr:colOff>588353</xdr:colOff>
      <xdr:row>1</xdr:row>
      <xdr:rowOff>2339573</xdr:rowOff>
    </xdr:to>
    <xdr:pic>
      <xdr:nvPicPr>
        <xdr:cNvPr id="126" name="Graphic 125" descr="Schoolhouse outline">
          <a:extLst>
            <a:ext uri="{FF2B5EF4-FFF2-40B4-BE49-F238E27FC236}">
              <a16:creationId xmlns:a16="http://schemas.microsoft.com/office/drawing/2014/main" id="{F05B5E6E-B36B-4F8F-BE2E-F1C81935B6F7}"/>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609601" y="2009703"/>
          <a:ext cx="588352" cy="598475"/>
        </a:xfrm>
        <a:prstGeom prst="rect">
          <a:avLst/>
        </a:prstGeom>
      </xdr:spPr>
    </xdr:pic>
    <xdr:clientData/>
  </xdr:twoCellAnchor>
  <xdr:twoCellAnchor editAs="oneCell">
    <xdr:from>
      <xdr:col>20</xdr:col>
      <xdr:colOff>83820</xdr:colOff>
      <xdr:row>1</xdr:row>
      <xdr:rowOff>1836421</xdr:rowOff>
    </xdr:from>
    <xdr:to>
      <xdr:col>20</xdr:col>
      <xdr:colOff>590550</xdr:colOff>
      <xdr:row>1</xdr:row>
      <xdr:rowOff>2341246</xdr:rowOff>
    </xdr:to>
    <xdr:pic>
      <xdr:nvPicPr>
        <xdr:cNvPr id="127" name="Graphic 126" descr="Ribbon outline">
          <a:extLst>
            <a:ext uri="{FF2B5EF4-FFF2-40B4-BE49-F238E27FC236}">
              <a16:creationId xmlns:a16="http://schemas.microsoft.com/office/drawing/2014/main" id="{697B2059-97BE-4AB2-A4CE-397E99014EC7}"/>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3388340" y="2103121"/>
          <a:ext cx="493395" cy="518160"/>
        </a:xfrm>
        <a:prstGeom prst="rect">
          <a:avLst/>
        </a:prstGeom>
      </xdr:spPr>
    </xdr:pic>
    <xdr:clientData/>
  </xdr:twoCellAnchor>
  <xdr:twoCellAnchor>
    <xdr:from>
      <xdr:col>9</xdr:col>
      <xdr:colOff>121920</xdr:colOff>
      <xdr:row>1</xdr:row>
      <xdr:rowOff>1889760</xdr:rowOff>
    </xdr:from>
    <xdr:to>
      <xdr:col>9</xdr:col>
      <xdr:colOff>495299</xdr:colOff>
      <xdr:row>1</xdr:row>
      <xdr:rowOff>2301239</xdr:rowOff>
    </xdr:to>
    <xdr:grpSp>
      <xdr:nvGrpSpPr>
        <xdr:cNvPr id="2" name="Graphic 2" descr="Daily calendar outline">
          <a:extLst>
            <a:ext uri="{FF2B5EF4-FFF2-40B4-BE49-F238E27FC236}">
              <a16:creationId xmlns:a16="http://schemas.microsoft.com/office/drawing/2014/main" id="{A36EA8B8-AFA0-43CB-91B3-DE14B0E27739}"/>
            </a:ext>
          </a:extLst>
        </xdr:cNvPr>
        <xdr:cNvGrpSpPr/>
      </xdr:nvGrpSpPr>
      <xdr:grpSpPr>
        <a:xfrm>
          <a:off x="6627495" y="2156460"/>
          <a:ext cx="373379" cy="411479"/>
          <a:chOff x="1947003" y="85658"/>
          <a:chExt cx="416057" cy="416057"/>
        </a:xfrm>
        <a:solidFill>
          <a:schemeClr val="lt1"/>
        </a:solidFill>
      </xdr:grpSpPr>
      <xdr:sp macro="" textlink="">
        <xdr:nvSpPr>
          <xdr:cNvPr id="3" name="Freeform: Shape 2">
            <a:extLst>
              <a:ext uri="{FF2B5EF4-FFF2-40B4-BE49-F238E27FC236}">
                <a16:creationId xmlns:a16="http://schemas.microsoft.com/office/drawing/2014/main" id="{85DD449C-0777-3254-801D-168CB4217D84}"/>
              </a:ext>
            </a:extLst>
          </xdr:cNvPr>
          <xdr:cNvSpPr/>
        </xdr:nvSpPr>
        <xdr:spPr>
          <a:xfrm>
            <a:off x="1947003"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sp macro="" textlink="">
        <xdr:nvSpPr>
          <xdr:cNvPr id="4" name="Freeform: Shape 3">
            <a:extLst>
              <a:ext uri="{FF2B5EF4-FFF2-40B4-BE49-F238E27FC236}">
                <a16:creationId xmlns:a16="http://schemas.microsoft.com/office/drawing/2014/main" id="{EE34141E-D092-E2D0-4CE7-887A00FCBD5C}"/>
              </a:ext>
            </a:extLst>
          </xdr:cNvPr>
          <xdr:cNvSpPr/>
        </xdr:nvSpPr>
        <xdr:spPr>
          <a:xfrm>
            <a:off x="1995951"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grpSp>
    <xdr:clientData/>
  </xdr:twoCellAnchor>
  <xdr:twoCellAnchor>
    <xdr:from>
      <xdr:col>6</xdr:col>
      <xdr:colOff>198120</xdr:colOff>
      <xdr:row>1</xdr:row>
      <xdr:rowOff>1866900</xdr:rowOff>
    </xdr:from>
    <xdr:to>
      <xdr:col>6</xdr:col>
      <xdr:colOff>571499</xdr:colOff>
      <xdr:row>1</xdr:row>
      <xdr:rowOff>2278379</xdr:rowOff>
    </xdr:to>
    <xdr:grpSp>
      <xdr:nvGrpSpPr>
        <xdr:cNvPr id="5" name="Graphic 2" descr="Daily calendar outline">
          <a:extLst>
            <a:ext uri="{FF2B5EF4-FFF2-40B4-BE49-F238E27FC236}">
              <a16:creationId xmlns:a16="http://schemas.microsoft.com/office/drawing/2014/main" id="{169E0DE9-C1BF-4047-94A5-81D50766E12D}"/>
            </a:ext>
          </a:extLst>
        </xdr:cNvPr>
        <xdr:cNvGrpSpPr/>
      </xdr:nvGrpSpPr>
      <xdr:grpSpPr>
        <a:xfrm>
          <a:off x="4141470" y="2133600"/>
          <a:ext cx="373379" cy="411479"/>
          <a:chOff x="1947003" y="85658"/>
          <a:chExt cx="416057" cy="416057"/>
        </a:xfrm>
        <a:solidFill>
          <a:schemeClr val="lt1"/>
        </a:solidFill>
      </xdr:grpSpPr>
      <xdr:sp macro="" textlink="">
        <xdr:nvSpPr>
          <xdr:cNvPr id="6" name="Freeform: Shape 5">
            <a:extLst>
              <a:ext uri="{FF2B5EF4-FFF2-40B4-BE49-F238E27FC236}">
                <a16:creationId xmlns:a16="http://schemas.microsoft.com/office/drawing/2014/main" id="{A80568A1-66DC-03C3-39CB-24809D815299}"/>
              </a:ext>
            </a:extLst>
          </xdr:cNvPr>
          <xdr:cNvSpPr/>
        </xdr:nvSpPr>
        <xdr:spPr>
          <a:xfrm>
            <a:off x="1947003"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sp macro="" textlink="">
        <xdr:nvSpPr>
          <xdr:cNvPr id="7" name="Freeform: Shape 6">
            <a:extLst>
              <a:ext uri="{FF2B5EF4-FFF2-40B4-BE49-F238E27FC236}">
                <a16:creationId xmlns:a16="http://schemas.microsoft.com/office/drawing/2014/main" id="{FDADA6FD-C15F-4F94-57E2-4F92ECABAA2A}"/>
              </a:ext>
            </a:extLst>
          </xdr:cNvPr>
          <xdr:cNvSpPr/>
        </xdr:nvSpPr>
        <xdr:spPr>
          <a:xfrm>
            <a:off x="1995951"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grpSp>
    <xdr:clientData/>
  </xdr:twoCellAnchor>
  <xdr:twoCellAnchor>
    <xdr:from>
      <xdr:col>10</xdr:col>
      <xdr:colOff>167640</xdr:colOff>
      <xdr:row>1</xdr:row>
      <xdr:rowOff>1905000</xdr:rowOff>
    </xdr:from>
    <xdr:to>
      <xdr:col>10</xdr:col>
      <xdr:colOff>541019</xdr:colOff>
      <xdr:row>1</xdr:row>
      <xdr:rowOff>2316479</xdr:rowOff>
    </xdr:to>
    <xdr:grpSp>
      <xdr:nvGrpSpPr>
        <xdr:cNvPr id="8" name="Graphic 2" descr="Daily calendar outline">
          <a:extLst>
            <a:ext uri="{FF2B5EF4-FFF2-40B4-BE49-F238E27FC236}">
              <a16:creationId xmlns:a16="http://schemas.microsoft.com/office/drawing/2014/main" id="{420BB2FF-7D76-439A-9D64-B0F571B1F106}"/>
            </a:ext>
          </a:extLst>
        </xdr:cNvPr>
        <xdr:cNvGrpSpPr/>
      </xdr:nvGrpSpPr>
      <xdr:grpSpPr>
        <a:xfrm>
          <a:off x="7473315" y="2171700"/>
          <a:ext cx="373379" cy="411479"/>
          <a:chOff x="1947003" y="85658"/>
          <a:chExt cx="416057" cy="416057"/>
        </a:xfrm>
        <a:solidFill>
          <a:schemeClr val="lt1"/>
        </a:solidFill>
      </xdr:grpSpPr>
      <xdr:sp macro="" textlink="">
        <xdr:nvSpPr>
          <xdr:cNvPr id="9" name="Freeform: Shape 8">
            <a:extLst>
              <a:ext uri="{FF2B5EF4-FFF2-40B4-BE49-F238E27FC236}">
                <a16:creationId xmlns:a16="http://schemas.microsoft.com/office/drawing/2014/main" id="{BAC05AA6-76E9-9301-EAA7-88979E550B6A}"/>
              </a:ext>
            </a:extLst>
          </xdr:cNvPr>
          <xdr:cNvSpPr/>
        </xdr:nvSpPr>
        <xdr:spPr>
          <a:xfrm>
            <a:off x="1947003"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sp macro="" textlink="">
        <xdr:nvSpPr>
          <xdr:cNvPr id="10" name="Freeform: Shape 9">
            <a:extLst>
              <a:ext uri="{FF2B5EF4-FFF2-40B4-BE49-F238E27FC236}">
                <a16:creationId xmlns:a16="http://schemas.microsoft.com/office/drawing/2014/main" id="{B47F1AAB-946B-742F-F691-E8A83EDE4597}"/>
              </a:ext>
            </a:extLst>
          </xdr:cNvPr>
          <xdr:cNvSpPr/>
        </xdr:nvSpPr>
        <xdr:spPr>
          <a:xfrm>
            <a:off x="1995951"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ln/>
        </xdr:spPr>
        <xdr:style>
          <a:lnRef idx="2">
            <a:schemeClr val="accent1"/>
          </a:lnRef>
          <a:fillRef idx="1">
            <a:schemeClr val="lt1"/>
          </a:fillRef>
          <a:effectRef idx="0">
            <a:schemeClr val="accent1"/>
          </a:effectRef>
          <a:fontRef idx="minor">
            <a:schemeClr val="dk1"/>
          </a:fontRef>
        </xdr:style>
        <xdr:txBody>
          <a:bodyPr rtlCol="0" anchor="ctr"/>
          <a:lstStyle/>
          <a:p>
            <a:endParaRPr lang="en-US"/>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297180</xdr:colOff>
      <xdr:row>0</xdr:row>
      <xdr:rowOff>1310640</xdr:rowOff>
    </xdr:from>
    <xdr:to>
      <xdr:col>3</xdr:col>
      <xdr:colOff>706887</xdr:colOff>
      <xdr:row>0</xdr:row>
      <xdr:rowOff>1726697</xdr:rowOff>
    </xdr:to>
    <xdr:grpSp>
      <xdr:nvGrpSpPr>
        <xdr:cNvPr id="14" name="Graphic 2" descr="Daily calendar outline">
          <a:extLst>
            <a:ext uri="{FF2B5EF4-FFF2-40B4-BE49-F238E27FC236}">
              <a16:creationId xmlns:a16="http://schemas.microsoft.com/office/drawing/2014/main" id="{3AE08A0A-5CE2-419A-A888-49DBD22966A9}"/>
            </a:ext>
          </a:extLst>
        </xdr:cNvPr>
        <xdr:cNvGrpSpPr/>
      </xdr:nvGrpSpPr>
      <xdr:grpSpPr>
        <a:xfrm>
          <a:off x="3211830" y="1310640"/>
          <a:ext cx="409707" cy="416057"/>
          <a:chOff x="1947003" y="85658"/>
          <a:chExt cx="416057" cy="416057"/>
        </a:xfrm>
        <a:solidFill>
          <a:schemeClr val="lt1"/>
        </a:solidFill>
      </xdr:grpSpPr>
      <xdr:sp macro="" textlink="">
        <xdr:nvSpPr>
          <xdr:cNvPr id="15" name="Freeform: Shape 14">
            <a:extLst>
              <a:ext uri="{FF2B5EF4-FFF2-40B4-BE49-F238E27FC236}">
                <a16:creationId xmlns:a16="http://schemas.microsoft.com/office/drawing/2014/main" id="{78271303-6CC3-4BF0-119C-21CA1BDDC857}"/>
              </a:ext>
            </a:extLst>
          </xdr:cNvPr>
          <xdr:cNvSpPr/>
        </xdr:nvSpPr>
        <xdr:spPr>
          <a:xfrm>
            <a:off x="1947003"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solidFill>
            <a:schemeClr val="lt1"/>
          </a:solidFill>
          <a:ln w="12700" cap="flat">
            <a:solidFill>
              <a:schemeClr val="accent6"/>
            </a:solidFill>
            <a:prstDash val="solid"/>
            <a:miter/>
          </a:ln>
        </xdr:spPr>
        <xdr:txBody>
          <a:bodyPr rtlCol="0" anchor="ctr"/>
          <a:lstStyle/>
          <a:p>
            <a:endParaRPr lang="en-US"/>
          </a:p>
        </xdr:txBody>
      </xdr:sp>
      <xdr:sp macro="" textlink="">
        <xdr:nvSpPr>
          <xdr:cNvPr id="16" name="Freeform: Shape 15">
            <a:extLst>
              <a:ext uri="{FF2B5EF4-FFF2-40B4-BE49-F238E27FC236}">
                <a16:creationId xmlns:a16="http://schemas.microsoft.com/office/drawing/2014/main" id="{60471C3A-A495-20A0-4463-0A9AA2614137}"/>
              </a:ext>
            </a:extLst>
          </xdr:cNvPr>
          <xdr:cNvSpPr/>
        </xdr:nvSpPr>
        <xdr:spPr>
          <a:xfrm>
            <a:off x="1995951"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solidFill>
            <a:schemeClr val="lt1"/>
          </a:solidFill>
          <a:ln w="12700" cap="flat">
            <a:solidFill>
              <a:schemeClr val="accent6"/>
            </a:solidFill>
            <a:prstDash val="solid"/>
            <a:miter/>
          </a:ln>
        </xdr:spPr>
        <xdr:txBody>
          <a:bodyPr rtlCol="0" anchor="ctr"/>
          <a:lstStyle/>
          <a:p>
            <a:endParaRPr lang="en-US"/>
          </a:p>
        </xdr:txBody>
      </xdr:sp>
    </xdr:grpSp>
    <xdr:clientData/>
  </xdr:twoCellAnchor>
  <xdr:twoCellAnchor>
    <xdr:from>
      <xdr:col>7</xdr:col>
      <xdr:colOff>259080</xdr:colOff>
      <xdr:row>0</xdr:row>
      <xdr:rowOff>1310640</xdr:rowOff>
    </xdr:from>
    <xdr:to>
      <xdr:col>7</xdr:col>
      <xdr:colOff>675137</xdr:colOff>
      <xdr:row>0</xdr:row>
      <xdr:rowOff>1726697</xdr:rowOff>
    </xdr:to>
    <xdr:grpSp>
      <xdr:nvGrpSpPr>
        <xdr:cNvPr id="17" name="Graphic 3" descr="Daily calendar outline">
          <a:extLst>
            <a:ext uri="{FF2B5EF4-FFF2-40B4-BE49-F238E27FC236}">
              <a16:creationId xmlns:a16="http://schemas.microsoft.com/office/drawing/2014/main" id="{FFBA000E-E08A-4CC6-A185-F4268600871A}"/>
            </a:ext>
          </a:extLst>
        </xdr:cNvPr>
        <xdr:cNvGrpSpPr/>
      </xdr:nvGrpSpPr>
      <xdr:grpSpPr>
        <a:xfrm>
          <a:off x="7059930" y="1310640"/>
          <a:ext cx="416057" cy="416057"/>
          <a:chOff x="4363971" y="85658"/>
          <a:chExt cx="416057" cy="416057"/>
        </a:xfrm>
        <a:solidFill>
          <a:schemeClr val="lt1"/>
        </a:solidFill>
      </xdr:grpSpPr>
      <xdr:sp macro="" textlink="">
        <xdr:nvSpPr>
          <xdr:cNvPr id="18" name="Freeform: Shape 17">
            <a:extLst>
              <a:ext uri="{FF2B5EF4-FFF2-40B4-BE49-F238E27FC236}">
                <a16:creationId xmlns:a16="http://schemas.microsoft.com/office/drawing/2014/main" id="{E6263763-FC8F-0D5D-8B84-81B7C22BC2FB}"/>
              </a:ext>
            </a:extLst>
          </xdr:cNvPr>
          <xdr:cNvSpPr/>
        </xdr:nvSpPr>
        <xdr:spPr>
          <a:xfrm>
            <a:off x="4363971" y="85658"/>
            <a:ext cx="416057" cy="416057"/>
          </a:xfrm>
          <a:custGeom>
            <a:avLst/>
            <a:gdLst>
              <a:gd name="connsiteX0" fmla="*/ 330398 w 416057"/>
              <a:gd name="connsiteY0" fmla="*/ 36711 h 416057"/>
              <a:gd name="connsiteX1" fmla="*/ 330398 w 416057"/>
              <a:gd name="connsiteY1" fmla="*/ 6118 h 416057"/>
              <a:gd name="connsiteX2" fmla="*/ 324280 w 416057"/>
              <a:gd name="connsiteY2" fmla="*/ 0 h 416057"/>
              <a:gd name="connsiteX3" fmla="*/ 318161 w 416057"/>
              <a:gd name="connsiteY3" fmla="*/ 6118 h 416057"/>
              <a:gd name="connsiteX4" fmla="*/ 318161 w 416057"/>
              <a:gd name="connsiteY4" fmla="*/ 36711 h 416057"/>
              <a:gd name="connsiteX5" fmla="*/ 97896 w 416057"/>
              <a:gd name="connsiteY5" fmla="*/ 36711 h 416057"/>
              <a:gd name="connsiteX6" fmla="*/ 97896 w 416057"/>
              <a:gd name="connsiteY6" fmla="*/ 6118 h 416057"/>
              <a:gd name="connsiteX7" fmla="*/ 91777 w 416057"/>
              <a:gd name="connsiteY7" fmla="*/ 0 h 416057"/>
              <a:gd name="connsiteX8" fmla="*/ 85659 w 416057"/>
              <a:gd name="connsiteY8" fmla="*/ 6118 h 416057"/>
              <a:gd name="connsiteX9" fmla="*/ 85659 w 416057"/>
              <a:gd name="connsiteY9" fmla="*/ 36711 h 416057"/>
              <a:gd name="connsiteX10" fmla="*/ 0 w 416057"/>
              <a:gd name="connsiteY10" fmla="*/ 36711 h 416057"/>
              <a:gd name="connsiteX11" fmla="*/ 0 w 416057"/>
              <a:gd name="connsiteY11" fmla="*/ 416057 h 416057"/>
              <a:gd name="connsiteX12" fmla="*/ 416057 w 416057"/>
              <a:gd name="connsiteY12" fmla="*/ 416057 h 416057"/>
              <a:gd name="connsiteX13" fmla="*/ 416057 w 416057"/>
              <a:gd name="connsiteY13" fmla="*/ 36711 h 416057"/>
              <a:gd name="connsiteX14" fmla="*/ 403820 w 416057"/>
              <a:gd name="connsiteY14" fmla="*/ 403820 h 416057"/>
              <a:gd name="connsiteX15" fmla="*/ 12237 w 416057"/>
              <a:gd name="connsiteY15" fmla="*/ 403820 h 416057"/>
              <a:gd name="connsiteX16" fmla="*/ 12237 w 416057"/>
              <a:gd name="connsiteY16" fmla="*/ 134607 h 416057"/>
              <a:gd name="connsiteX17" fmla="*/ 403820 w 416057"/>
              <a:gd name="connsiteY17" fmla="*/ 134607 h 416057"/>
              <a:gd name="connsiteX18" fmla="*/ 12237 w 416057"/>
              <a:gd name="connsiteY18" fmla="*/ 122370 h 416057"/>
              <a:gd name="connsiteX19" fmla="*/ 12237 w 416057"/>
              <a:gd name="connsiteY19" fmla="*/ 48948 h 416057"/>
              <a:gd name="connsiteX20" fmla="*/ 85659 w 416057"/>
              <a:gd name="connsiteY20" fmla="*/ 48948 h 416057"/>
              <a:gd name="connsiteX21" fmla="*/ 85659 w 416057"/>
              <a:gd name="connsiteY21" fmla="*/ 73422 h 416057"/>
              <a:gd name="connsiteX22" fmla="*/ 91777 w 416057"/>
              <a:gd name="connsiteY22" fmla="*/ 79540 h 416057"/>
              <a:gd name="connsiteX23" fmla="*/ 97896 w 416057"/>
              <a:gd name="connsiteY23" fmla="*/ 73422 h 416057"/>
              <a:gd name="connsiteX24" fmla="*/ 97896 w 416057"/>
              <a:gd name="connsiteY24" fmla="*/ 48948 h 416057"/>
              <a:gd name="connsiteX25" fmla="*/ 318161 w 416057"/>
              <a:gd name="connsiteY25" fmla="*/ 48948 h 416057"/>
              <a:gd name="connsiteX26" fmla="*/ 318161 w 416057"/>
              <a:gd name="connsiteY26" fmla="*/ 73422 h 416057"/>
              <a:gd name="connsiteX27" fmla="*/ 324280 w 416057"/>
              <a:gd name="connsiteY27" fmla="*/ 79540 h 416057"/>
              <a:gd name="connsiteX28" fmla="*/ 330398 w 416057"/>
              <a:gd name="connsiteY28" fmla="*/ 73422 h 416057"/>
              <a:gd name="connsiteX29" fmla="*/ 330398 w 416057"/>
              <a:gd name="connsiteY29" fmla="*/ 48948 h 416057"/>
              <a:gd name="connsiteX30" fmla="*/ 403820 w 416057"/>
              <a:gd name="connsiteY30" fmla="*/ 48948 h 416057"/>
              <a:gd name="connsiteX31" fmla="*/ 403820 w 416057"/>
              <a:gd name="connsiteY31" fmla="*/ 122370 h 41605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416057" h="416057">
                <a:moveTo>
                  <a:pt x="330398" y="36711"/>
                </a:moveTo>
                <a:lnTo>
                  <a:pt x="330398" y="6118"/>
                </a:lnTo>
                <a:cubicBezTo>
                  <a:pt x="330398" y="2739"/>
                  <a:pt x="327659" y="0"/>
                  <a:pt x="324280" y="0"/>
                </a:cubicBezTo>
                <a:cubicBezTo>
                  <a:pt x="320901" y="0"/>
                  <a:pt x="318161" y="2739"/>
                  <a:pt x="318161" y="6118"/>
                </a:cubicBezTo>
                <a:lnTo>
                  <a:pt x="318161" y="36711"/>
                </a:lnTo>
                <a:lnTo>
                  <a:pt x="97896" y="36711"/>
                </a:lnTo>
                <a:lnTo>
                  <a:pt x="97896" y="6118"/>
                </a:lnTo>
                <a:cubicBezTo>
                  <a:pt x="97896" y="2739"/>
                  <a:pt x="95157" y="0"/>
                  <a:pt x="91777" y="0"/>
                </a:cubicBezTo>
                <a:cubicBezTo>
                  <a:pt x="88398" y="0"/>
                  <a:pt x="85659" y="2739"/>
                  <a:pt x="85659" y="6118"/>
                </a:cubicBezTo>
                <a:lnTo>
                  <a:pt x="85659" y="36711"/>
                </a:lnTo>
                <a:lnTo>
                  <a:pt x="0" y="36711"/>
                </a:lnTo>
                <a:lnTo>
                  <a:pt x="0" y="416057"/>
                </a:lnTo>
                <a:lnTo>
                  <a:pt x="416057" y="416057"/>
                </a:lnTo>
                <a:lnTo>
                  <a:pt x="416057" y="36711"/>
                </a:lnTo>
                <a:close/>
                <a:moveTo>
                  <a:pt x="403820" y="403820"/>
                </a:moveTo>
                <a:lnTo>
                  <a:pt x="12237" y="403820"/>
                </a:lnTo>
                <a:lnTo>
                  <a:pt x="12237" y="134607"/>
                </a:lnTo>
                <a:lnTo>
                  <a:pt x="403820" y="134607"/>
                </a:lnTo>
                <a:close/>
                <a:moveTo>
                  <a:pt x="12237" y="122370"/>
                </a:moveTo>
                <a:lnTo>
                  <a:pt x="12237" y="48948"/>
                </a:lnTo>
                <a:lnTo>
                  <a:pt x="85659" y="48948"/>
                </a:lnTo>
                <a:lnTo>
                  <a:pt x="85659" y="73422"/>
                </a:lnTo>
                <a:cubicBezTo>
                  <a:pt x="85659" y="76801"/>
                  <a:pt x="88398" y="79540"/>
                  <a:pt x="91777" y="79540"/>
                </a:cubicBezTo>
                <a:cubicBezTo>
                  <a:pt x="95157" y="79540"/>
                  <a:pt x="97896" y="76801"/>
                  <a:pt x="97896" y="73422"/>
                </a:cubicBezTo>
                <a:lnTo>
                  <a:pt x="97896" y="48948"/>
                </a:lnTo>
                <a:lnTo>
                  <a:pt x="318161" y="48948"/>
                </a:lnTo>
                <a:lnTo>
                  <a:pt x="318161" y="73422"/>
                </a:lnTo>
                <a:cubicBezTo>
                  <a:pt x="318161" y="76801"/>
                  <a:pt x="320901" y="79540"/>
                  <a:pt x="324280" y="79540"/>
                </a:cubicBezTo>
                <a:cubicBezTo>
                  <a:pt x="327659" y="79540"/>
                  <a:pt x="330398" y="76801"/>
                  <a:pt x="330398" y="73422"/>
                </a:cubicBezTo>
                <a:lnTo>
                  <a:pt x="330398" y="48948"/>
                </a:lnTo>
                <a:lnTo>
                  <a:pt x="403820" y="48948"/>
                </a:lnTo>
                <a:lnTo>
                  <a:pt x="403820" y="122370"/>
                </a:lnTo>
                <a:close/>
              </a:path>
            </a:pathLst>
          </a:custGeom>
          <a:solidFill>
            <a:schemeClr val="lt1"/>
          </a:solidFill>
          <a:ln w="12700" cap="flat">
            <a:solidFill>
              <a:srgbClr val="C00000"/>
            </a:solidFill>
            <a:prstDash val="solid"/>
            <a:miter/>
          </a:ln>
        </xdr:spPr>
        <xdr:txBody>
          <a:bodyPr rtlCol="0" anchor="ctr"/>
          <a:lstStyle/>
          <a:p>
            <a:endParaRPr lang="en-US"/>
          </a:p>
        </xdr:txBody>
      </xdr:sp>
      <xdr:sp macro="" textlink="">
        <xdr:nvSpPr>
          <xdr:cNvPr id="19" name="Freeform: Shape 18">
            <a:extLst>
              <a:ext uri="{FF2B5EF4-FFF2-40B4-BE49-F238E27FC236}">
                <a16:creationId xmlns:a16="http://schemas.microsoft.com/office/drawing/2014/main" id="{B8D30D27-DC2F-4689-6B84-861457114831}"/>
              </a:ext>
            </a:extLst>
          </xdr:cNvPr>
          <xdr:cNvSpPr/>
        </xdr:nvSpPr>
        <xdr:spPr>
          <a:xfrm>
            <a:off x="4412919" y="256976"/>
            <a:ext cx="318161" cy="195791"/>
          </a:xfrm>
          <a:custGeom>
            <a:avLst/>
            <a:gdLst>
              <a:gd name="connsiteX0" fmla="*/ 116251 w 318161"/>
              <a:gd name="connsiteY0" fmla="*/ 195792 h 195791"/>
              <a:gd name="connsiteX1" fmla="*/ 318161 w 318161"/>
              <a:gd name="connsiteY1" fmla="*/ 195792 h 195791"/>
              <a:gd name="connsiteX2" fmla="*/ 318161 w 318161"/>
              <a:gd name="connsiteY2" fmla="*/ 0 h 195791"/>
              <a:gd name="connsiteX3" fmla="*/ 0 w 318161"/>
              <a:gd name="connsiteY3" fmla="*/ 0 h 195791"/>
              <a:gd name="connsiteX4" fmla="*/ 0 w 318161"/>
              <a:gd name="connsiteY4" fmla="*/ 195792 h 195791"/>
              <a:gd name="connsiteX5" fmla="*/ 116251 w 318161"/>
              <a:gd name="connsiteY5" fmla="*/ 195792 h 195791"/>
              <a:gd name="connsiteX6" fmla="*/ 116251 w 318161"/>
              <a:gd name="connsiteY6" fmla="*/ 183555 h 195791"/>
              <a:gd name="connsiteX7" fmla="*/ 116251 w 318161"/>
              <a:gd name="connsiteY7" fmla="*/ 134607 h 195791"/>
              <a:gd name="connsiteX8" fmla="*/ 201910 w 318161"/>
              <a:gd name="connsiteY8" fmla="*/ 134607 h 195791"/>
              <a:gd name="connsiteX9" fmla="*/ 201910 w 318161"/>
              <a:gd name="connsiteY9" fmla="*/ 183555 h 195791"/>
              <a:gd name="connsiteX10" fmla="*/ 116251 w 318161"/>
              <a:gd name="connsiteY10" fmla="*/ 73422 h 195791"/>
              <a:gd name="connsiteX11" fmla="*/ 201910 w 318161"/>
              <a:gd name="connsiteY11" fmla="*/ 73422 h 195791"/>
              <a:gd name="connsiteX12" fmla="*/ 201910 w 318161"/>
              <a:gd name="connsiteY12" fmla="*/ 122370 h 195791"/>
              <a:gd name="connsiteX13" fmla="*/ 116251 w 318161"/>
              <a:gd name="connsiteY13" fmla="*/ 122370 h 195791"/>
              <a:gd name="connsiteX14" fmla="*/ 104014 w 318161"/>
              <a:gd name="connsiteY14" fmla="*/ 122370 h 195791"/>
              <a:gd name="connsiteX15" fmla="*/ 12237 w 318161"/>
              <a:gd name="connsiteY15" fmla="*/ 122370 h 195791"/>
              <a:gd name="connsiteX16" fmla="*/ 12237 w 318161"/>
              <a:gd name="connsiteY16" fmla="*/ 73422 h 195791"/>
              <a:gd name="connsiteX17" fmla="*/ 104014 w 318161"/>
              <a:gd name="connsiteY17" fmla="*/ 73422 h 195791"/>
              <a:gd name="connsiteX18" fmla="*/ 214147 w 318161"/>
              <a:gd name="connsiteY18" fmla="*/ 73422 h 195791"/>
              <a:gd name="connsiteX19" fmla="*/ 305924 w 318161"/>
              <a:gd name="connsiteY19" fmla="*/ 73422 h 195791"/>
              <a:gd name="connsiteX20" fmla="*/ 305924 w 318161"/>
              <a:gd name="connsiteY20" fmla="*/ 122370 h 195791"/>
              <a:gd name="connsiteX21" fmla="*/ 214147 w 318161"/>
              <a:gd name="connsiteY21" fmla="*/ 122370 h 195791"/>
              <a:gd name="connsiteX22" fmla="*/ 214147 w 318161"/>
              <a:gd name="connsiteY22" fmla="*/ 183555 h 195791"/>
              <a:gd name="connsiteX23" fmla="*/ 214147 w 318161"/>
              <a:gd name="connsiteY23" fmla="*/ 134607 h 195791"/>
              <a:gd name="connsiteX24" fmla="*/ 305924 w 318161"/>
              <a:gd name="connsiteY24" fmla="*/ 134607 h 195791"/>
              <a:gd name="connsiteX25" fmla="*/ 305924 w 318161"/>
              <a:gd name="connsiteY25" fmla="*/ 183555 h 195791"/>
              <a:gd name="connsiteX26" fmla="*/ 305924 w 318161"/>
              <a:gd name="connsiteY26" fmla="*/ 12237 h 195791"/>
              <a:gd name="connsiteX27" fmla="*/ 305924 w 318161"/>
              <a:gd name="connsiteY27" fmla="*/ 61185 h 195791"/>
              <a:gd name="connsiteX28" fmla="*/ 214147 w 318161"/>
              <a:gd name="connsiteY28" fmla="*/ 61185 h 195791"/>
              <a:gd name="connsiteX29" fmla="*/ 214147 w 318161"/>
              <a:gd name="connsiteY29" fmla="*/ 12237 h 195791"/>
              <a:gd name="connsiteX30" fmla="*/ 201910 w 318161"/>
              <a:gd name="connsiteY30" fmla="*/ 12237 h 195791"/>
              <a:gd name="connsiteX31" fmla="*/ 201910 w 318161"/>
              <a:gd name="connsiteY31" fmla="*/ 61185 h 195791"/>
              <a:gd name="connsiteX32" fmla="*/ 116251 w 318161"/>
              <a:gd name="connsiteY32" fmla="*/ 61185 h 195791"/>
              <a:gd name="connsiteX33" fmla="*/ 116251 w 318161"/>
              <a:gd name="connsiteY33" fmla="*/ 12237 h 195791"/>
              <a:gd name="connsiteX34" fmla="*/ 104014 w 318161"/>
              <a:gd name="connsiteY34" fmla="*/ 12237 h 195791"/>
              <a:gd name="connsiteX35" fmla="*/ 104014 w 318161"/>
              <a:gd name="connsiteY35" fmla="*/ 61185 h 195791"/>
              <a:gd name="connsiteX36" fmla="*/ 12237 w 318161"/>
              <a:gd name="connsiteY36" fmla="*/ 61185 h 195791"/>
              <a:gd name="connsiteX37" fmla="*/ 12237 w 318161"/>
              <a:gd name="connsiteY37" fmla="*/ 12237 h 195791"/>
              <a:gd name="connsiteX38" fmla="*/ 12237 w 318161"/>
              <a:gd name="connsiteY38" fmla="*/ 183555 h 195791"/>
              <a:gd name="connsiteX39" fmla="*/ 12237 w 318161"/>
              <a:gd name="connsiteY39" fmla="*/ 134607 h 195791"/>
              <a:gd name="connsiteX40" fmla="*/ 104014 w 318161"/>
              <a:gd name="connsiteY40" fmla="*/ 134607 h 195791"/>
              <a:gd name="connsiteX41" fmla="*/ 104014 w 318161"/>
              <a:gd name="connsiteY41" fmla="*/ 183555 h 19579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Lst>
            <a:rect l="l" t="t" r="r" b="b"/>
            <a:pathLst>
              <a:path w="318161" h="195791">
                <a:moveTo>
                  <a:pt x="116251" y="195792"/>
                </a:moveTo>
                <a:lnTo>
                  <a:pt x="318161" y="195792"/>
                </a:lnTo>
                <a:lnTo>
                  <a:pt x="318161" y="0"/>
                </a:lnTo>
                <a:lnTo>
                  <a:pt x="0" y="0"/>
                </a:lnTo>
                <a:lnTo>
                  <a:pt x="0" y="195792"/>
                </a:lnTo>
                <a:lnTo>
                  <a:pt x="116251" y="195792"/>
                </a:lnTo>
                <a:close/>
                <a:moveTo>
                  <a:pt x="116251" y="183555"/>
                </a:moveTo>
                <a:lnTo>
                  <a:pt x="116251" y="134607"/>
                </a:lnTo>
                <a:lnTo>
                  <a:pt x="201910" y="134607"/>
                </a:lnTo>
                <a:lnTo>
                  <a:pt x="201910" y="183555"/>
                </a:lnTo>
                <a:close/>
                <a:moveTo>
                  <a:pt x="116251" y="73422"/>
                </a:moveTo>
                <a:lnTo>
                  <a:pt x="201910" y="73422"/>
                </a:lnTo>
                <a:lnTo>
                  <a:pt x="201910" y="122370"/>
                </a:lnTo>
                <a:lnTo>
                  <a:pt x="116251" y="122370"/>
                </a:lnTo>
                <a:close/>
                <a:moveTo>
                  <a:pt x="104014" y="122370"/>
                </a:moveTo>
                <a:lnTo>
                  <a:pt x="12237" y="122370"/>
                </a:lnTo>
                <a:lnTo>
                  <a:pt x="12237" y="73422"/>
                </a:lnTo>
                <a:lnTo>
                  <a:pt x="104014" y="73422"/>
                </a:lnTo>
                <a:close/>
                <a:moveTo>
                  <a:pt x="214147" y="73422"/>
                </a:moveTo>
                <a:lnTo>
                  <a:pt x="305924" y="73422"/>
                </a:lnTo>
                <a:lnTo>
                  <a:pt x="305924" y="122370"/>
                </a:lnTo>
                <a:lnTo>
                  <a:pt x="214147" y="122370"/>
                </a:lnTo>
                <a:close/>
                <a:moveTo>
                  <a:pt x="214147" y="183555"/>
                </a:moveTo>
                <a:lnTo>
                  <a:pt x="214147" y="134607"/>
                </a:lnTo>
                <a:lnTo>
                  <a:pt x="305924" y="134607"/>
                </a:lnTo>
                <a:lnTo>
                  <a:pt x="305924" y="183555"/>
                </a:lnTo>
                <a:close/>
                <a:moveTo>
                  <a:pt x="305924" y="12237"/>
                </a:moveTo>
                <a:lnTo>
                  <a:pt x="305924" y="61185"/>
                </a:lnTo>
                <a:lnTo>
                  <a:pt x="214147" y="61185"/>
                </a:lnTo>
                <a:lnTo>
                  <a:pt x="214147" y="12237"/>
                </a:lnTo>
                <a:close/>
                <a:moveTo>
                  <a:pt x="201910" y="12237"/>
                </a:moveTo>
                <a:lnTo>
                  <a:pt x="201910" y="61185"/>
                </a:lnTo>
                <a:lnTo>
                  <a:pt x="116251" y="61185"/>
                </a:lnTo>
                <a:lnTo>
                  <a:pt x="116251" y="12237"/>
                </a:lnTo>
                <a:close/>
                <a:moveTo>
                  <a:pt x="104014" y="12237"/>
                </a:moveTo>
                <a:lnTo>
                  <a:pt x="104014" y="61185"/>
                </a:lnTo>
                <a:lnTo>
                  <a:pt x="12237" y="61185"/>
                </a:lnTo>
                <a:lnTo>
                  <a:pt x="12237" y="12237"/>
                </a:lnTo>
                <a:close/>
                <a:moveTo>
                  <a:pt x="12237" y="183555"/>
                </a:moveTo>
                <a:lnTo>
                  <a:pt x="12237" y="134607"/>
                </a:lnTo>
                <a:lnTo>
                  <a:pt x="104014" y="134607"/>
                </a:lnTo>
                <a:lnTo>
                  <a:pt x="104014" y="183555"/>
                </a:lnTo>
                <a:close/>
              </a:path>
            </a:pathLst>
          </a:custGeom>
          <a:solidFill>
            <a:schemeClr val="lt1"/>
          </a:solidFill>
          <a:ln w="12700" cap="flat">
            <a:solidFill>
              <a:srgbClr val="C00000"/>
            </a:solidFill>
            <a:prstDash val="solid"/>
            <a:miter/>
          </a:ln>
        </xdr:spPr>
        <xdr:txBody>
          <a:bodyPr rtlCol="0" anchor="ctr"/>
          <a:lstStyle/>
          <a:p>
            <a:endParaRPr lang="en-US"/>
          </a:p>
        </xdr:txBody>
      </xdr:sp>
    </xdr:grpSp>
    <xdr:clientData/>
  </xdr:twoCellAnchor>
  <xdr:twoCellAnchor editAs="oneCell">
    <xdr:from>
      <xdr:col>14</xdr:col>
      <xdr:colOff>196215</xdr:colOff>
      <xdr:row>0</xdr:row>
      <xdr:rowOff>81916</xdr:rowOff>
    </xdr:from>
    <xdr:to>
      <xdr:col>17</xdr:col>
      <xdr:colOff>318134</xdr:colOff>
      <xdr:row>0</xdr:row>
      <xdr:rowOff>2035153</xdr:rowOff>
    </xdr:to>
    <xdr:pic>
      <xdr:nvPicPr>
        <xdr:cNvPr id="2" name="Picture 1">
          <a:extLst>
            <a:ext uri="{FF2B5EF4-FFF2-40B4-BE49-F238E27FC236}">
              <a16:creationId xmlns:a16="http://schemas.microsoft.com/office/drawing/2014/main" id="{023DD54B-AA89-E47E-F46F-1055B409A7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07615" y="81916"/>
          <a:ext cx="1950719" cy="19532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C0D08-1785-4D38-9C31-DCEDF6F67239}">
  <dimension ref="A1:O41"/>
  <sheetViews>
    <sheetView topLeftCell="A23" zoomScale="111" zoomScaleNormal="111" workbookViewId="0">
      <selection activeCell="W11" sqref="W11"/>
    </sheetView>
  </sheetViews>
  <sheetFormatPr defaultRowHeight="14.45"/>
  <cols>
    <col min="14" max="14" width="19.85546875" customWidth="1"/>
  </cols>
  <sheetData>
    <row r="1" spans="1:14" ht="21">
      <c r="A1" s="21"/>
    </row>
    <row r="2" spans="1:14" ht="31.15">
      <c r="A2" s="22" t="s">
        <v>0</v>
      </c>
    </row>
    <row r="3" spans="1:14">
      <c r="A3" s="95" t="s">
        <v>1</v>
      </c>
      <c r="B3" s="96"/>
      <c r="C3" s="96"/>
      <c r="D3" s="96"/>
      <c r="E3" s="96"/>
      <c r="F3" s="96"/>
      <c r="G3" s="96"/>
      <c r="H3" s="96"/>
      <c r="I3" s="96"/>
      <c r="J3" s="96"/>
      <c r="K3" s="96"/>
      <c r="L3" s="96"/>
      <c r="M3" s="96"/>
      <c r="N3" s="96"/>
    </row>
    <row r="4" spans="1:14">
      <c r="A4" s="95"/>
      <c r="B4" s="96"/>
      <c r="C4" s="96"/>
      <c r="D4" s="96"/>
      <c r="E4" s="96"/>
      <c r="F4" s="96"/>
      <c r="G4" s="96"/>
      <c r="H4" s="96"/>
      <c r="I4" s="96"/>
      <c r="J4" s="96"/>
      <c r="K4" s="96"/>
      <c r="L4" s="96"/>
      <c r="M4" s="96"/>
      <c r="N4" s="96"/>
    </row>
    <row r="5" spans="1:14">
      <c r="A5" s="95"/>
      <c r="B5" s="96"/>
      <c r="C5" s="96"/>
      <c r="D5" s="96"/>
      <c r="E5" s="96"/>
      <c r="F5" s="96"/>
      <c r="G5" s="96"/>
      <c r="H5" s="96"/>
      <c r="I5" s="96"/>
      <c r="J5" s="96"/>
      <c r="K5" s="96"/>
      <c r="L5" s="96"/>
      <c r="M5" s="96"/>
      <c r="N5" s="96"/>
    </row>
    <row r="6" spans="1:14">
      <c r="A6" s="95"/>
      <c r="B6" s="96"/>
      <c r="C6" s="96"/>
      <c r="D6" s="96"/>
      <c r="E6" s="96"/>
      <c r="F6" s="96"/>
      <c r="G6" s="96"/>
      <c r="H6" s="96"/>
      <c r="I6" s="96"/>
      <c r="J6" s="96"/>
      <c r="K6" s="96"/>
      <c r="L6" s="96"/>
      <c r="M6" s="96"/>
      <c r="N6" s="96"/>
    </row>
    <row r="7" spans="1:14">
      <c r="A7" s="95"/>
      <c r="B7" s="96"/>
      <c r="C7" s="96"/>
      <c r="D7" s="96"/>
      <c r="E7" s="96"/>
      <c r="F7" s="96"/>
      <c r="G7" s="96"/>
      <c r="H7" s="96"/>
      <c r="I7" s="96"/>
      <c r="J7" s="96"/>
      <c r="K7" s="96"/>
      <c r="L7" s="96"/>
      <c r="M7" s="96"/>
      <c r="N7" s="96"/>
    </row>
    <row r="8" spans="1:14">
      <c r="A8" s="95"/>
      <c r="B8" s="96"/>
      <c r="C8" s="96"/>
      <c r="D8" s="96"/>
      <c r="E8" s="96"/>
      <c r="F8" s="96"/>
      <c r="G8" s="96"/>
      <c r="H8" s="96"/>
      <c r="I8" s="96"/>
      <c r="J8" s="96"/>
      <c r="K8" s="96"/>
      <c r="L8" s="96"/>
      <c r="M8" s="96"/>
      <c r="N8" s="96"/>
    </row>
    <row r="9" spans="1:14" ht="23.45">
      <c r="A9" s="23" t="s">
        <v>2</v>
      </c>
      <c r="B9" s="24"/>
      <c r="C9" s="24"/>
      <c r="D9" s="24"/>
      <c r="E9" s="24"/>
      <c r="F9" s="24"/>
      <c r="G9" s="24"/>
      <c r="H9" s="24"/>
      <c r="I9" s="24"/>
      <c r="J9" s="24"/>
      <c r="K9" s="24"/>
      <c r="L9" s="24"/>
    </row>
    <row r="10" spans="1:14" ht="18">
      <c r="A10" s="25" t="s">
        <v>3</v>
      </c>
      <c r="B10" s="24"/>
      <c r="C10" s="24"/>
      <c r="D10" s="24"/>
      <c r="E10" s="24"/>
      <c r="F10" s="24"/>
      <c r="G10" s="24"/>
      <c r="H10" s="24"/>
      <c r="I10" s="24"/>
      <c r="J10" s="24"/>
      <c r="K10" s="24"/>
      <c r="L10" s="24"/>
    </row>
    <row r="11" spans="1:14">
      <c r="B11" s="24"/>
      <c r="C11" s="24"/>
      <c r="D11" s="24"/>
      <c r="E11" s="24"/>
      <c r="F11" s="24"/>
      <c r="G11" s="24"/>
      <c r="H11" s="24"/>
      <c r="I11" s="24"/>
      <c r="J11" s="24"/>
      <c r="K11" s="24"/>
      <c r="L11" s="24"/>
    </row>
    <row r="12" spans="1:14" ht="18">
      <c r="A12" s="25" t="s">
        <v>4</v>
      </c>
      <c r="B12" s="24"/>
      <c r="C12" s="24"/>
      <c r="D12" s="24"/>
      <c r="E12" s="24"/>
      <c r="F12" s="24"/>
      <c r="G12" s="24"/>
      <c r="H12" s="24"/>
      <c r="I12" s="24"/>
      <c r="J12" s="24"/>
      <c r="K12" s="24"/>
      <c r="L12" s="24"/>
    </row>
    <row r="13" spans="1:14" ht="18">
      <c r="B13" s="88" t="s">
        <v>5</v>
      </c>
      <c r="C13" s="24"/>
      <c r="D13" s="24"/>
      <c r="E13" s="24"/>
      <c r="F13" s="24"/>
      <c r="G13" s="24"/>
      <c r="H13" s="24"/>
      <c r="I13" s="24"/>
      <c r="J13" s="24"/>
      <c r="K13" s="24"/>
      <c r="L13" s="24"/>
    </row>
    <row r="14" spans="1:14">
      <c r="B14" s="24"/>
      <c r="C14" s="24"/>
      <c r="D14" s="24"/>
      <c r="E14" s="24"/>
      <c r="F14" s="24"/>
      <c r="G14" s="24"/>
      <c r="H14" s="24"/>
      <c r="I14" s="24"/>
      <c r="J14" s="24"/>
      <c r="K14" s="24"/>
      <c r="L14" s="24"/>
    </row>
    <row r="15" spans="1:14" ht="21">
      <c r="A15" s="25" t="s">
        <v>6</v>
      </c>
      <c r="B15" s="24"/>
      <c r="C15" s="24"/>
      <c r="D15" s="24"/>
      <c r="E15" s="24"/>
      <c r="F15" s="24"/>
      <c r="G15" s="24"/>
      <c r="H15" s="24"/>
      <c r="I15" s="24"/>
      <c r="J15" s="24"/>
      <c r="K15" s="24"/>
      <c r="L15" s="24"/>
    </row>
    <row r="16" spans="1:14" ht="18">
      <c r="B16" s="87" t="s">
        <v>7</v>
      </c>
      <c r="C16" s="24"/>
      <c r="D16" s="24"/>
      <c r="E16" s="24"/>
      <c r="F16" s="24"/>
      <c r="G16" s="24"/>
      <c r="H16" s="24"/>
      <c r="I16" s="24"/>
      <c r="J16" s="24"/>
      <c r="K16" s="24"/>
      <c r="L16" s="24"/>
    </row>
    <row r="17" spans="1:14" ht="18">
      <c r="B17" s="25" t="s">
        <v>8</v>
      </c>
      <c r="C17" s="24"/>
      <c r="D17" s="24"/>
      <c r="E17" s="24"/>
      <c r="F17" s="24"/>
      <c r="G17" s="24"/>
      <c r="H17" s="24"/>
      <c r="I17" s="24"/>
      <c r="J17" s="24"/>
      <c r="K17" s="24"/>
      <c r="L17" s="24"/>
    </row>
    <row r="18" spans="1:14" ht="15.6">
      <c r="B18" s="26" t="s">
        <v>9</v>
      </c>
      <c r="C18" s="24"/>
      <c r="D18" s="24"/>
      <c r="E18" s="24"/>
      <c r="F18" s="24"/>
      <c r="G18" s="24"/>
      <c r="H18" s="24"/>
      <c r="I18" s="24"/>
      <c r="J18" s="24"/>
      <c r="K18" s="24"/>
      <c r="L18" s="24"/>
      <c r="M18" s="27"/>
      <c r="N18" s="27"/>
    </row>
    <row r="19" spans="1:14" ht="15.6">
      <c r="B19" s="26" t="s">
        <v>10</v>
      </c>
      <c r="C19" s="24"/>
      <c r="D19" s="24"/>
      <c r="E19" s="24"/>
      <c r="F19" s="24"/>
      <c r="G19" s="24"/>
      <c r="H19" s="24"/>
      <c r="I19" s="24"/>
      <c r="J19" s="24"/>
      <c r="K19" s="24"/>
      <c r="L19" s="24"/>
      <c r="M19" s="27"/>
      <c r="N19" s="27"/>
    </row>
    <row r="20" spans="1:14" ht="15.6">
      <c r="B20" s="26" t="s">
        <v>11</v>
      </c>
      <c r="C20" s="24"/>
      <c r="D20" s="24"/>
      <c r="E20" s="24"/>
      <c r="F20" s="24"/>
      <c r="G20" s="24"/>
      <c r="H20" s="24"/>
      <c r="I20" s="24"/>
      <c r="J20" s="24"/>
      <c r="K20" s="24"/>
      <c r="L20" s="24"/>
      <c r="M20" s="27"/>
      <c r="N20" s="27"/>
    </row>
    <row r="21" spans="1:14" ht="15.6">
      <c r="B21" s="26" t="s">
        <v>12</v>
      </c>
      <c r="C21" s="24"/>
      <c r="D21" s="24"/>
      <c r="E21" s="24"/>
      <c r="F21" s="24"/>
      <c r="G21" s="24"/>
      <c r="H21" s="24"/>
      <c r="I21" s="24"/>
      <c r="J21" s="24"/>
      <c r="K21" s="24"/>
      <c r="L21" s="24"/>
      <c r="M21" s="27"/>
      <c r="N21" s="27"/>
    </row>
    <row r="22" spans="1:14" ht="15.6">
      <c r="B22" s="26" t="s">
        <v>13</v>
      </c>
      <c r="C22" s="24"/>
      <c r="D22" s="24"/>
      <c r="E22" s="24"/>
      <c r="F22" s="24"/>
      <c r="G22" s="24"/>
      <c r="H22" s="24"/>
      <c r="I22" s="24"/>
      <c r="J22" s="24"/>
      <c r="K22" s="24"/>
      <c r="L22" s="24"/>
      <c r="M22" s="27"/>
      <c r="N22" s="27"/>
    </row>
    <row r="23" spans="1:14" ht="15.6">
      <c r="B23" s="28" t="s">
        <v>14</v>
      </c>
      <c r="C23" s="24"/>
      <c r="D23" s="24"/>
      <c r="E23" s="24"/>
      <c r="F23" s="24"/>
      <c r="G23" s="24"/>
      <c r="H23" s="24"/>
      <c r="I23" s="24"/>
      <c r="J23" s="24"/>
      <c r="K23" s="24"/>
      <c r="L23" s="24"/>
      <c r="M23" s="27"/>
      <c r="N23" s="27"/>
    </row>
    <row r="24" spans="1:14" ht="15.6">
      <c r="B24" s="90" t="s">
        <v>15</v>
      </c>
      <c r="C24" s="24"/>
      <c r="D24" s="24"/>
      <c r="E24" s="24"/>
      <c r="F24" s="24"/>
      <c r="G24" s="24"/>
      <c r="H24" s="24"/>
      <c r="I24" s="24"/>
      <c r="J24" s="24"/>
      <c r="K24" s="24"/>
      <c r="L24" s="24"/>
      <c r="M24" s="27"/>
      <c r="N24" s="27"/>
    </row>
    <row r="25" spans="1:14" ht="15.6">
      <c r="B25" s="90" t="s">
        <v>16</v>
      </c>
      <c r="C25" s="24"/>
      <c r="D25" s="24"/>
      <c r="E25" s="24"/>
      <c r="F25" s="24"/>
      <c r="G25" s="24"/>
      <c r="H25" s="24"/>
      <c r="I25" s="24"/>
      <c r="J25" s="24"/>
      <c r="K25" s="24"/>
      <c r="L25" s="24"/>
      <c r="M25" s="27"/>
      <c r="N25" s="27"/>
    </row>
    <row r="26" spans="1:14" ht="15.6">
      <c r="B26" s="90" t="s">
        <v>17</v>
      </c>
      <c r="C26" s="24"/>
      <c r="D26" s="24"/>
      <c r="E26" s="24"/>
      <c r="F26" s="24"/>
      <c r="G26" s="24"/>
      <c r="H26" s="24"/>
      <c r="I26" s="24"/>
      <c r="J26" s="24"/>
      <c r="K26" s="24"/>
      <c r="L26" s="24"/>
      <c r="M26" s="27"/>
      <c r="N26" s="27"/>
    </row>
    <row r="27" spans="1:14" ht="15.6">
      <c r="B27" s="90" t="s">
        <v>18</v>
      </c>
      <c r="C27" s="24"/>
      <c r="D27" s="24"/>
      <c r="E27" s="24"/>
      <c r="F27" s="24"/>
      <c r="G27" s="24"/>
      <c r="H27" s="24"/>
      <c r="I27" s="24"/>
      <c r="J27" s="24"/>
      <c r="K27" s="24"/>
      <c r="L27" s="24"/>
      <c r="M27" s="27"/>
      <c r="N27" s="27"/>
    </row>
    <row r="28" spans="1:14" ht="15.6">
      <c r="B28" s="90" t="s">
        <v>19</v>
      </c>
      <c r="C28" s="24"/>
      <c r="D28" s="24"/>
      <c r="E28" s="24"/>
      <c r="F28" s="24"/>
      <c r="G28" s="24"/>
      <c r="H28" s="24"/>
      <c r="I28" s="24"/>
      <c r="J28" s="24"/>
      <c r="K28" s="24"/>
      <c r="L28" s="24"/>
      <c r="M28" s="27"/>
      <c r="N28" s="27"/>
    </row>
    <row r="29" spans="1:14" ht="15.6">
      <c r="B29" s="90" t="s">
        <v>20</v>
      </c>
      <c r="C29" s="24"/>
      <c r="D29" s="24"/>
      <c r="E29" s="24"/>
      <c r="F29" s="24"/>
      <c r="G29" s="24"/>
      <c r="H29" s="24"/>
      <c r="I29" s="24"/>
      <c r="J29" s="24"/>
      <c r="K29" s="24"/>
      <c r="L29" s="24"/>
      <c r="M29" s="27"/>
      <c r="N29" s="27"/>
    </row>
    <row r="30" spans="1:14" ht="15.6">
      <c r="A30" s="26"/>
      <c r="B30" s="24"/>
      <c r="C30" s="24"/>
      <c r="D30" s="24"/>
      <c r="E30" s="24"/>
      <c r="F30" s="24"/>
      <c r="G30" s="24"/>
      <c r="H30" s="24"/>
      <c r="I30" s="24"/>
      <c r="J30" s="24"/>
      <c r="K30" s="24"/>
      <c r="L30" s="24"/>
      <c r="M30" s="27"/>
      <c r="N30" s="27"/>
    </row>
    <row r="31" spans="1:14" ht="21">
      <c r="A31" s="25" t="s">
        <v>21</v>
      </c>
      <c r="B31" s="24"/>
      <c r="C31" s="24"/>
      <c r="D31" s="24"/>
      <c r="E31" s="24"/>
      <c r="F31" s="24"/>
      <c r="G31" s="24"/>
      <c r="H31" s="24"/>
      <c r="I31" s="24"/>
      <c r="J31" s="24"/>
      <c r="K31" s="24"/>
      <c r="L31" s="24"/>
    </row>
    <row r="32" spans="1:14" ht="18">
      <c r="B32" s="25" t="s">
        <v>22</v>
      </c>
      <c r="C32" s="24"/>
      <c r="D32" s="24"/>
      <c r="E32" s="24"/>
      <c r="F32" s="24"/>
      <c r="G32" s="24"/>
      <c r="H32" s="24"/>
      <c r="I32" s="24"/>
      <c r="J32" s="24"/>
      <c r="K32" s="24"/>
      <c r="L32" s="24"/>
      <c r="M32" s="24"/>
    </row>
    <row r="33" spans="1:15" ht="18">
      <c r="B33" s="89" t="s">
        <v>23</v>
      </c>
      <c r="C33" s="24"/>
      <c r="D33" s="24"/>
      <c r="E33" s="24"/>
      <c r="F33" s="24"/>
      <c r="G33" s="24"/>
      <c r="H33" s="24"/>
      <c r="I33" s="24"/>
      <c r="J33" s="24"/>
      <c r="K33" s="24"/>
      <c r="L33" s="24"/>
      <c r="M33" s="24"/>
    </row>
    <row r="34" spans="1:15" ht="15.6">
      <c r="B34" s="26" t="s">
        <v>24</v>
      </c>
      <c r="F34" s="24"/>
      <c r="G34" s="24"/>
      <c r="H34" s="24"/>
      <c r="I34" s="24"/>
    </row>
    <row r="35" spans="1:15" ht="15.6">
      <c r="B35" s="26" t="s">
        <v>25</v>
      </c>
      <c r="F35" s="24"/>
      <c r="G35" s="24"/>
      <c r="H35" s="24"/>
      <c r="I35" s="24"/>
    </row>
    <row r="36" spans="1:15" ht="15.6">
      <c r="B36" s="26" t="s">
        <v>26</v>
      </c>
      <c r="F36" s="24"/>
      <c r="G36" s="24"/>
      <c r="H36" s="24"/>
      <c r="I36" s="24"/>
    </row>
    <row r="37" spans="1:15" ht="15.6">
      <c r="B37" s="26" t="s">
        <v>27</v>
      </c>
    </row>
    <row r="38" spans="1:15" ht="179.45">
      <c r="B38" s="94" t="s">
        <v>28</v>
      </c>
      <c r="C38" s="94" t="s">
        <v>29</v>
      </c>
      <c r="D38" s="94" t="s">
        <v>30</v>
      </c>
      <c r="E38" s="94" t="s">
        <v>31</v>
      </c>
      <c r="F38" s="94" t="s">
        <v>32</v>
      </c>
      <c r="G38" s="94" t="s">
        <v>33</v>
      </c>
      <c r="H38" s="94" t="s">
        <v>34</v>
      </c>
      <c r="I38" s="94" t="s">
        <v>35</v>
      </c>
      <c r="J38" s="94" t="s">
        <v>36</v>
      </c>
      <c r="K38" s="94" t="s">
        <v>37</v>
      </c>
      <c r="L38" s="94" t="s">
        <v>38</v>
      </c>
      <c r="M38" s="94" t="s">
        <v>39</v>
      </c>
      <c r="N38" s="94" t="s">
        <v>40</v>
      </c>
      <c r="O38" s="94" t="s">
        <v>41</v>
      </c>
    </row>
    <row r="39" spans="1:15">
      <c r="C39" s="92"/>
      <c r="D39" s="93"/>
      <c r="E39" s="93"/>
      <c r="F39" s="91"/>
      <c r="G39" s="24"/>
      <c r="H39" s="24"/>
      <c r="I39" s="24"/>
      <c r="J39" s="24"/>
      <c r="K39" s="24"/>
      <c r="L39" s="24"/>
    </row>
    <row r="40" spans="1:15">
      <c r="C40" s="92"/>
      <c r="D40" s="93"/>
      <c r="E40" s="93"/>
      <c r="F40" s="91"/>
      <c r="G40" s="24"/>
      <c r="H40" s="24"/>
      <c r="I40" s="24"/>
      <c r="J40" s="24"/>
      <c r="K40" s="24"/>
      <c r="L40" s="24"/>
    </row>
    <row r="41" spans="1:15">
      <c r="A41" s="24"/>
      <c r="B41" s="24"/>
      <c r="C41" s="24"/>
      <c r="D41" s="24"/>
      <c r="E41" s="24"/>
      <c r="F41" s="24"/>
      <c r="G41" s="24"/>
      <c r="H41" s="24"/>
      <c r="I41" s="24"/>
      <c r="J41" s="24"/>
      <c r="K41" s="24"/>
      <c r="L41" s="24"/>
    </row>
  </sheetData>
  <mergeCells count="1">
    <mergeCell ref="A3:N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DEFB9-15F8-4081-A2B7-2E2E6DF907D8}">
  <dimension ref="A1:AA6"/>
  <sheetViews>
    <sheetView zoomScale="85" zoomScaleNormal="85" workbookViewId="0">
      <selection activeCell="E19" sqref="E19"/>
    </sheetView>
  </sheetViews>
  <sheetFormatPr defaultRowHeight="14.45"/>
  <cols>
    <col min="1" max="15" width="14.42578125" customWidth="1"/>
    <col min="16" max="16" width="22.42578125" customWidth="1"/>
  </cols>
  <sheetData>
    <row r="1" spans="1:27" ht="172.15" customHeight="1">
      <c r="A1" s="82" t="s">
        <v>42</v>
      </c>
      <c r="B1" s="82" t="s">
        <v>43</v>
      </c>
      <c r="C1" s="82" t="s">
        <v>44</v>
      </c>
      <c r="D1" s="82" t="s">
        <v>45</v>
      </c>
      <c r="E1" s="82" t="s">
        <v>46</v>
      </c>
      <c r="F1" s="82" t="s">
        <v>47</v>
      </c>
      <c r="G1" s="73" t="s">
        <v>48</v>
      </c>
      <c r="H1" s="82" t="s">
        <v>49</v>
      </c>
      <c r="I1" s="82" t="s">
        <v>50</v>
      </c>
      <c r="J1" s="82" t="s">
        <v>51</v>
      </c>
      <c r="K1" s="82" t="s">
        <v>52</v>
      </c>
      <c r="L1" s="82" t="s">
        <v>53</v>
      </c>
      <c r="M1" s="82" t="s">
        <v>54</v>
      </c>
      <c r="N1" s="82" t="s">
        <v>55</v>
      </c>
      <c r="O1" s="82" t="s">
        <v>56</v>
      </c>
      <c r="P1" s="82" t="s">
        <v>57</v>
      </c>
      <c r="Q1" s="82" t="s">
        <v>58</v>
      </c>
      <c r="R1" s="82" t="s">
        <v>59</v>
      </c>
      <c r="S1" s="82" t="s">
        <v>60</v>
      </c>
      <c r="T1" s="82" t="s">
        <v>61</v>
      </c>
      <c r="U1" s="82" t="s">
        <v>62</v>
      </c>
      <c r="V1" s="83" t="s">
        <v>63</v>
      </c>
      <c r="W1" s="82" t="s">
        <v>64</v>
      </c>
      <c r="X1" s="82" t="s">
        <v>65</v>
      </c>
      <c r="Y1" s="82" t="s">
        <v>66</v>
      </c>
      <c r="Z1" s="82" t="s">
        <v>67</v>
      </c>
      <c r="AA1" s="82" t="s">
        <v>68</v>
      </c>
    </row>
    <row r="2" spans="1:27" ht="21">
      <c r="A2" s="74"/>
      <c r="B2" s="75"/>
      <c r="C2" s="75"/>
      <c r="D2" s="75"/>
      <c r="E2" s="76"/>
      <c r="F2" s="75"/>
      <c r="G2" s="74"/>
      <c r="H2" s="77"/>
      <c r="I2" s="77"/>
      <c r="J2" s="78"/>
      <c r="K2" s="78"/>
      <c r="L2" s="79"/>
      <c r="M2" s="78"/>
      <c r="N2" s="16"/>
      <c r="O2" s="16"/>
      <c r="P2" s="16"/>
      <c r="Q2" s="29"/>
      <c r="R2" s="29"/>
      <c r="S2" s="29"/>
      <c r="T2" s="29"/>
      <c r="U2" s="29"/>
      <c r="V2" s="29"/>
      <c r="W2" s="29"/>
      <c r="X2" s="29"/>
      <c r="Y2" s="29"/>
      <c r="Z2" s="29"/>
      <c r="AA2" s="29"/>
    </row>
    <row r="3" spans="1:27" ht="21">
      <c r="A3" s="74"/>
      <c r="B3" s="75"/>
      <c r="C3" s="75"/>
      <c r="D3" s="75"/>
      <c r="E3" s="76"/>
      <c r="F3" s="75"/>
      <c r="G3" s="74"/>
      <c r="H3" s="77"/>
      <c r="I3" s="77"/>
      <c r="J3" s="78"/>
      <c r="K3" s="78"/>
      <c r="L3" s="79"/>
      <c r="M3" s="78"/>
      <c r="N3" s="16"/>
      <c r="O3" s="16"/>
      <c r="P3" s="16"/>
      <c r="Q3" s="29"/>
      <c r="R3" s="29"/>
      <c r="S3" s="29"/>
      <c r="T3" s="29"/>
      <c r="U3" s="29"/>
      <c r="V3" s="29"/>
      <c r="W3" s="29"/>
      <c r="X3" s="29"/>
      <c r="Y3" s="29"/>
      <c r="Z3" s="29"/>
      <c r="AA3" s="29"/>
    </row>
    <row r="4" spans="1:27" ht="21">
      <c r="A4" s="74"/>
      <c r="B4" s="75"/>
      <c r="C4" s="75"/>
      <c r="D4" s="75"/>
      <c r="E4" s="76"/>
      <c r="F4" s="75"/>
      <c r="G4" s="74"/>
      <c r="H4" s="77"/>
      <c r="I4" s="77"/>
      <c r="J4" s="78"/>
      <c r="K4" s="78"/>
      <c r="L4" s="79"/>
      <c r="M4" s="78"/>
      <c r="N4" s="16"/>
      <c r="O4" s="16"/>
      <c r="P4" s="16"/>
      <c r="Q4" s="29"/>
      <c r="R4" s="29"/>
      <c r="S4" s="29"/>
      <c r="T4" s="29"/>
      <c r="U4" s="29"/>
      <c r="V4" s="29"/>
      <c r="W4" s="29"/>
      <c r="X4" s="29"/>
      <c r="Y4" s="29"/>
      <c r="Z4" s="29"/>
      <c r="AA4" s="29"/>
    </row>
    <row r="5" spans="1:27" ht="21">
      <c r="A5" s="74"/>
      <c r="B5" s="75"/>
      <c r="C5" s="75"/>
      <c r="D5" s="75"/>
      <c r="E5" s="76"/>
      <c r="F5" s="75"/>
      <c r="G5" s="74"/>
      <c r="H5" s="77"/>
      <c r="I5" s="77"/>
      <c r="J5" s="78"/>
      <c r="K5" s="78"/>
      <c r="L5" s="79"/>
      <c r="M5" s="78"/>
      <c r="N5" s="16"/>
      <c r="O5" s="16"/>
      <c r="P5" s="16"/>
      <c r="Q5" s="29"/>
      <c r="R5" s="29"/>
      <c r="S5" s="29"/>
      <c r="T5" s="29"/>
      <c r="U5" s="29"/>
      <c r="V5" s="29"/>
      <c r="W5" s="29"/>
      <c r="X5" s="29"/>
      <c r="Y5" s="29"/>
      <c r="Z5" s="29"/>
      <c r="AA5" s="29"/>
    </row>
    <row r="6" spans="1:27" ht="21">
      <c r="A6" s="81"/>
      <c r="B6" s="16"/>
      <c r="C6" s="16"/>
      <c r="D6" s="16"/>
      <c r="E6" s="16"/>
      <c r="F6" s="16"/>
      <c r="G6" s="16"/>
      <c r="H6" s="77"/>
      <c r="I6" s="77"/>
      <c r="J6" s="80"/>
      <c r="K6" s="16"/>
      <c r="L6" s="81"/>
      <c r="M6" s="16"/>
      <c r="N6" s="16"/>
      <c r="O6" s="16"/>
      <c r="P6" s="16"/>
      <c r="Q6" s="29"/>
      <c r="R6" s="29"/>
      <c r="S6" s="29"/>
      <c r="T6" s="29"/>
      <c r="U6" s="29"/>
      <c r="V6" s="29"/>
      <c r="W6" s="29"/>
      <c r="X6" s="29"/>
      <c r="Y6" s="29"/>
      <c r="Z6" s="29"/>
      <c r="AA6" s="29"/>
    </row>
  </sheetData>
  <dataValidations count="2">
    <dataValidation type="list" allowBlank="1" showErrorMessage="1" sqref="U1" xr:uid="{057494DB-B2EB-4DF5-A893-086EBA63F3D0}">
      <formula1>"AUT,DB,DD,EMN,HI,ID,MD,OHI,OI,SLD,SLI,TBI,VI"</formula1>
    </dataValidation>
    <dataValidation type="list" allowBlank="1" showErrorMessage="1" sqref="S1 Y1:AA1 V1 H1" xr:uid="{770EBB03-6FB7-4E26-AEE4-EB3A276AAF0F}">
      <formula1>"Yes,No"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64474-FE2D-4AE8-951B-9E1F9C66C7EF}">
  <dimension ref="A1:Z100"/>
  <sheetViews>
    <sheetView zoomScaleNormal="100" workbookViewId="0">
      <selection activeCell="R3" sqref="R3"/>
    </sheetView>
  </sheetViews>
  <sheetFormatPr defaultRowHeight="14.45"/>
  <cols>
    <col min="5" max="6" width="11.28515625" bestFit="1" customWidth="1"/>
    <col min="7" max="7" width="14.28515625" customWidth="1"/>
    <col min="8" max="8" width="12" customWidth="1"/>
    <col min="9" max="9" width="12.140625" customWidth="1"/>
    <col min="10" max="10" width="12" customWidth="1"/>
    <col min="11" max="11" width="10.7109375" customWidth="1"/>
    <col min="12" max="12" width="10.140625" customWidth="1"/>
    <col min="14" max="14" width="10.5703125" customWidth="1"/>
    <col min="15" max="15" width="11.7109375" customWidth="1"/>
    <col min="16" max="16" width="12.85546875" customWidth="1"/>
    <col min="18" max="18" width="18.28515625" customWidth="1"/>
    <col min="19" max="19" width="16.7109375" customWidth="1"/>
    <col min="20" max="20" width="15" customWidth="1"/>
  </cols>
  <sheetData>
    <row r="1" spans="1:26" ht="21.6" thickBot="1">
      <c r="A1" s="97" t="s">
        <v>69</v>
      </c>
      <c r="B1" s="97"/>
      <c r="C1" s="97"/>
      <c r="D1" s="97"/>
      <c r="E1" s="97"/>
      <c r="F1" s="97"/>
      <c r="G1" s="97"/>
      <c r="H1" s="97"/>
      <c r="I1" s="97"/>
      <c r="J1" s="97"/>
      <c r="K1" s="97"/>
      <c r="L1" s="97"/>
      <c r="M1" s="97"/>
      <c r="N1" s="97"/>
      <c r="O1" s="97"/>
      <c r="P1" s="97"/>
      <c r="Q1" s="97"/>
      <c r="R1" s="97"/>
      <c r="S1" s="97"/>
      <c r="T1" s="97"/>
      <c r="U1" s="97"/>
      <c r="V1" s="97"/>
      <c r="W1" s="97"/>
      <c r="X1" s="97"/>
      <c r="Y1" s="97"/>
      <c r="Z1" s="97"/>
    </row>
    <row r="2" spans="1:26" ht="187.9" thickBot="1">
      <c r="A2" s="62" t="s">
        <v>70</v>
      </c>
      <c r="B2" s="63" t="s">
        <v>71</v>
      </c>
      <c r="C2" s="63" t="s">
        <v>72</v>
      </c>
      <c r="D2" s="63" t="s">
        <v>73</v>
      </c>
      <c r="E2" s="64" t="s">
        <v>74</v>
      </c>
      <c r="F2" s="65" t="s">
        <v>75</v>
      </c>
      <c r="G2" s="63" t="s">
        <v>76</v>
      </c>
      <c r="H2" s="65" t="s">
        <v>77</v>
      </c>
      <c r="I2" s="63" t="s">
        <v>78</v>
      </c>
      <c r="J2" s="63" t="s">
        <v>79</v>
      </c>
      <c r="K2" s="66" t="s">
        <v>80</v>
      </c>
      <c r="L2" s="67" t="s">
        <v>81</v>
      </c>
      <c r="M2" s="63" t="s">
        <v>82</v>
      </c>
      <c r="N2" s="68" t="s">
        <v>83</v>
      </c>
      <c r="O2" s="69" t="s">
        <v>84</v>
      </c>
      <c r="P2" s="63" t="s">
        <v>85</v>
      </c>
      <c r="Q2" s="68" t="s">
        <v>86</v>
      </c>
      <c r="R2" s="63" t="s">
        <v>87</v>
      </c>
      <c r="S2" s="68" t="s">
        <v>88</v>
      </c>
      <c r="T2" s="65" t="s">
        <v>89</v>
      </c>
      <c r="U2" s="63" t="s">
        <v>90</v>
      </c>
      <c r="V2" s="70" t="s">
        <v>91</v>
      </c>
      <c r="W2" s="70" t="s">
        <v>92</v>
      </c>
      <c r="X2" s="71" t="s">
        <v>93</v>
      </c>
      <c r="Y2" s="71" t="s">
        <v>94</v>
      </c>
      <c r="Z2" s="72" t="s">
        <v>95</v>
      </c>
    </row>
    <row r="3" spans="1:26" ht="15.6">
      <c r="A3" s="54"/>
      <c r="B3" s="54"/>
      <c r="C3" s="55"/>
      <c r="D3" s="55"/>
      <c r="E3" s="56"/>
      <c r="F3" s="35" t="str">
        <f>IF(E3="","",EDATE(E3,12*3))</f>
        <v/>
      </c>
      <c r="G3" s="56"/>
      <c r="H3" s="30" t="str">
        <f>IFERROR(F3-92,"")</f>
        <v/>
      </c>
      <c r="I3" s="56"/>
      <c r="J3" s="56"/>
      <c r="K3" s="56"/>
      <c r="L3" s="31" t="str">
        <f t="shared" ref="L3" si="0">IF(J3&gt;0,F3-30, "")</f>
        <v/>
      </c>
      <c r="M3" s="57"/>
      <c r="N3" s="39" t="str">
        <f>IF(M3="","",IF(K3&lt;=F3,("yes"),("no")))</f>
        <v/>
      </c>
      <c r="O3" s="31" t="str">
        <f t="shared" ref="O3:O67" si="1">IF(K3="","",F3)</f>
        <v/>
      </c>
      <c r="P3" s="57"/>
      <c r="Q3" s="30" t="str">
        <f>IF(P3="", "",IF(P3&lt;=O3,"yes", "no"))</f>
        <v/>
      </c>
      <c r="R3" s="58"/>
      <c r="S3" s="39" t="str">
        <f>IF(R3="Parent or Child Unavailable","Yes",IF(R3="Late Referral to EI for ME", "Yes",IF(R3="Late Referral from EI for ME", "No",IF(R3="Shortage of Personnel", "No", IF(R3="Did Not Pass Hearing/Vision","No",IF(R3="Interruption of School Schedule; Summer Birthday","No",""))))))</f>
        <v/>
      </c>
      <c r="T3" s="30" t="str" cm="1">
        <f t="array" ref="T3">_xlfn.IFS(Q3="yes","compliance",R3="","",S3="no","non-compliance",S3="yes","compliance")</f>
        <v/>
      </c>
      <c r="U3" s="59"/>
      <c r="V3" s="60"/>
      <c r="W3" s="61"/>
      <c r="X3" s="45">
        <f>G3-E3</f>
        <v>0</v>
      </c>
      <c r="Y3" s="47">
        <f>EDATE(E3,33)</f>
        <v>1004</v>
      </c>
      <c r="Z3" s="43">
        <f>Y3-E3</f>
        <v>1004</v>
      </c>
    </row>
    <row r="4" spans="1:26" ht="15.6">
      <c r="A4" s="1"/>
      <c r="B4" s="1"/>
      <c r="C4" s="2"/>
      <c r="D4" s="2"/>
      <c r="E4" s="3"/>
      <c r="F4" s="35" t="str">
        <f t="shared" ref="F4:F67" si="2">IF(E4="","",EDATE(E4,12*3))</f>
        <v/>
      </c>
      <c r="G4" s="3"/>
      <c r="H4" s="30" t="str">
        <f t="shared" ref="H4:H67" si="3">IFERROR(F4-92,"")</f>
        <v/>
      </c>
      <c r="I4" s="3"/>
      <c r="J4" s="3"/>
      <c r="K4" s="3"/>
      <c r="L4" s="31" t="str">
        <f t="shared" ref="L4:L67" si="4">IF(J4&gt;0,F4-30, "")</f>
        <v/>
      </c>
      <c r="M4" s="37"/>
      <c r="N4" s="39" t="str">
        <f t="shared" ref="N4:N67" si="5">IF(M4="","",IF(K4&lt;=F4,("yes"),("no")))</f>
        <v/>
      </c>
      <c r="O4" s="31" t="str">
        <f t="shared" si="1"/>
        <v/>
      </c>
      <c r="P4" s="37"/>
      <c r="Q4" s="30" t="str">
        <f t="shared" ref="Q4:Q67" si="6">IF(P4="", "",IF(P4&lt;=O4,"yes", "no"))</f>
        <v/>
      </c>
      <c r="R4" s="33"/>
      <c r="S4" s="39" t="str">
        <f t="shared" ref="S4:S67" si="7">IF(R4="Parent or Child Unavailable","Yes",IF(R4="Late Referral to EI for ME", "Yes",IF(R4="Late Referral from EI for ME", "No",IF(R4="Shortage of Personnel", "No", IF(R4="Did Not Pass Hearing/Vision","No",IF(R4="Interruption of School Schedule; Summer Birthday","No",""))))))</f>
        <v/>
      </c>
      <c r="T4" s="30" t="str" cm="1">
        <f t="array" ref="T4">_xlfn.IFS(Q4="yes","compliance",R4="","",S4="no","non-compliance",S4="yes","compliance")</f>
        <v/>
      </c>
      <c r="U4" s="41"/>
      <c r="V4" s="4"/>
      <c r="W4" s="42"/>
      <c r="X4" s="45">
        <f t="shared" ref="X4:X67" si="8">G4-E4</f>
        <v>0</v>
      </c>
      <c r="Y4" s="47">
        <f t="shared" ref="Y4:Y67" si="9">EDATE(E4,33)</f>
        <v>1004</v>
      </c>
      <c r="Z4" s="43">
        <f t="shared" ref="Z4:Z67" si="10">Y4-E4</f>
        <v>1004</v>
      </c>
    </row>
    <row r="5" spans="1:26" ht="15.6">
      <c r="A5" s="1"/>
      <c r="B5" s="1"/>
      <c r="C5" s="2"/>
      <c r="D5" s="2"/>
      <c r="E5" s="3"/>
      <c r="F5" s="35" t="str">
        <f t="shared" si="2"/>
        <v/>
      </c>
      <c r="G5" s="3"/>
      <c r="H5" s="30" t="str">
        <f t="shared" si="3"/>
        <v/>
      </c>
      <c r="I5" s="3"/>
      <c r="J5" s="3"/>
      <c r="K5" s="3"/>
      <c r="L5" s="31" t="str">
        <f t="shared" si="4"/>
        <v/>
      </c>
      <c r="M5" s="37"/>
      <c r="N5" s="39" t="str">
        <f t="shared" si="5"/>
        <v/>
      </c>
      <c r="O5" s="31" t="str">
        <f t="shared" si="1"/>
        <v/>
      </c>
      <c r="P5" s="37"/>
      <c r="Q5" s="30" t="str">
        <f t="shared" si="6"/>
        <v/>
      </c>
      <c r="R5" s="33"/>
      <c r="S5" s="39" t="str">
        <f t="shared" si="7"/>
        <v/>
      </c>
      <c r="T5" s="30" t="str" cm="1">
        <f t="array" ref="T5">_xlfn.IFS(Q5="yes","compliance",R5="","",S5="no","non-compliance",S5="yes","compliance")</f>
        <v/>
      </c>
      <c r="U5" s="41"/>
      <c r="V5" s="4"/>
      <c r="W5" s="42"/>
      <c r="X5" s="45">
        <f t="shared" si="8"/>
        <v>0</v>
      </c>
      <c r="Y5" s="47">
        <f t="shared" si="9"/>
        <v>1004</v>
      </c>
      <c r="Z5" s="43">
        <f t="shared" si="10"/>
        <v>1004</v>
      </c>
    </row>
    <row r="6" spans="1:26" ht="15.6">
      <c r="A6" s="1"/>
      <c r="B6" s="1"/>
      <c r="C6" s="34"/>
      <c r="D6" s="34"/>
      <c r="E6" s="3"/>
      <c r="F6" s="35" t="str">
        <f t="shared" si="2"/>
        <v/>
      </c>
      <c r="G6" s="3"/>
      <c r="H6" s="30" t="str">
        <f t="shared" si="3"/>
        <v/>
      </c>
      <c r="I6" s="3"/>
      <c r="J6" s="3"/>
      <c r="K6" s="3"/>
      <c r="L6" s="31" t="str">
        <f t="shared" si="4"/>
        <v/>
      </c>
      <c r="M6" s="37"/>
      <c r="N6" s="39" t="str">
        <f t="shared" si="5"/>
        <v/>
      </c>
      <c r="O6" s="31" t="str">
        <f t="shared" si="1"/>
        <v/>
      </c>
      <c r="P6" s="37"/>
      <c r="Q6" s="30" t="str">
        <f t="shared" si="6"/>
        <v/>
      </c>
      <c r="R6" s="33"/>
      <c r="S6" s="39" t="str">
        <f t="shared" si="7"/>
        <v/>
      </c>
      <c r="T6" s="30" t="str" cm="1">
        <f t="array" ref="T6">_xlfn.IFS(Q6="yes","compliance",R6="","",S6="no","non-compliance",S6="yes","compliance")</f>
        <v/>
      </c>
      <c r="U6" s="41"/>
      <c r="V6" s="4"/>
      <c r="W6" s="42"/>
      <c r="X6" s="45">
        <f t="shared" si="8"/>
        <v>0</v>
      </c>
      <c r="Y6" s="47">
        <f t="shared" si="9"/>
        <v>1004</v>
      </c>
      <c r="Z6" s="43">
        <f t="shared" si="10"/>
        <v>1004</v>
      </c>
    </row>
    <row r="7" spans="1:26" ht="15.6">
      <c r="A7" s="1"/>
      <c r="B7" s="1"/>
      <c r="C7" s="2"/>
      <c r="D7" s="2"/>
      <c r="E7" s="3"/>
      <c r="F7" s="35" t="str">
        <f t="shared" si="2"/>
        <v/>
      </c>
      <c r="G7" s="3"/>
      <c r="H7" s="30" t="str">
        <f t="shared" si="3"/>
        <v/>
      </c>
      <c r="I7" s="3"/>
      <c r="J7" s="3"/>
      <c r="K7" s="3"/>
      <c r="L7" s="31" t="str">
        <f t="shared" si="4"/>
        <v/>
      </c>
      <c r="M7" s="37"/>
      <c r="N7" s="39" t="str">
        <f t="shared" si="5"/>
        <v/>
      </c>
      <c r="O7" s="31" t="str">
        <f t="shared" si="1"/>
        <v/>
      </c>
      <c r="P7" s="37"/>
      <c r="Q7" s="30" t="str">
        <f t="shared" si="6"/>
        <v/>
      </c>
      <c r="R7" s="33"/>
      <c r="S7" s="39" t="str">
        <f t="shared" si="7"/>
        <v/>
      </c>
      <c r="T7" s="30" t="str" cm="1">
        <f t="array" ref="T7">_xlfn.IFS(Q7="yes","compliance",R7="","",S7="no","non-compliance",S7="yes","compliance")</f>
        <v/>
      </c>
      <c r="U7" s="41"/>
      <c r="V7" s="4"/>
      <c r="W7" s="42"/>
      <c r="X7" s="45">
        <f t="shared" si="8"/>
        <v>0</v>
      </c>
      <c r="Y7" s="47">
        <f t="shared" si="9"/>
        <v>1004</v>
      </c>
      <c r="Z7" s="43">
        <f t="shared" si="10"/>
        <v>1004</v>
      </c>
    </row>
    <row r="8" spans="1:26" ht="15.6">
      <c r="A8" s="1"/>
      <c r="B8" s="1"/>
      <c r="C8" s="2"/>
      <c r="D8" s="2"/>
      <c r="E8" s="3"/>
      <c r="F8" s="35" t="str">
        <f t="shared" si="2"/>
        <v/>
      </c>
      <c r="G8" s="3"/>
      <c r="H8" s="30" t="str">
        <f t="shared" si="3"/>
        <v/>
      </c>
      <c r="I8" s="3"/>
      <c r="J8" s="3"/>
      <c r="K8" s="3"/>
      <c r="L8" s="31" t="str">
        <f t="shared" si="4"/>
        <v/>
      </c>
      <c r="M8" s="37"/>
      <c r="N8" s="39" t="str">
        <f t="shared" si="5"/>
        <v/>
      </c>
      <c r="O8" s="31" t="str">
        <f t="shared" si="1"/>
        <v/>
      </c>
      <c r="P8" s="37"/>
      <c r="Q8" s="30" t="str">
        <f t="shared" si="6"/>
        <v/>
      </c>
      <c r="R8" s="33"/>
      <c r="S8" s="39" t="str">
        <f t="shared" si="7"/>
        <v/>
      </c>
      <c r="T8" s="30" t="str" cm="1">
        <f t="array" ref="T8">_xlfn.IFS(Q8="yes","compliance",R8="","",S8="no","non-compliance",S8="yes","compliance")</f>
        <v/>
      </c>
      <c r="U8" s="41"/>
      <c r="V8" s="4"/>
      <c r="W8" s="42"/>
      <c r="X8" s="45">
        <f t="shared" si="8"/>
        <v>0</v>
      </c>
      <c r="Y8" s="47">
        <f t="shared" si="9"/>
        <v>1004</v>
      </c>
      <c r="Z8" s="43">
        <f t="shared" si="10"/>
        <v>1004</v>
      </c>
    </row>
    <row r="9" spans="1:26" ht="15.6">
      <c r="A9" s="1"/>
      <c r="B9" s="1"/>
      <c r="C9" s="2"/>
      <c r="D9" s="2"/>
      <c r="E9" s="3"/>
      <c r="F9" s="35" t="str">
        <f t="shared" si="2"/>
        <v/>
      </c>
      <c r="G9" s="3"/>
      <c r="H9" s="30" t="str">
        <f t="shared" si="3"/>
        <v/>
      </c>
      <c r="I9" s="3"/>
      <c r="J9" s="3"/>
      <c r="K9" s="3"/>
      <c r="L9" s="31" t="str">
        <f t="shared" si="4"/>
        <v/>
      </c>
      <c r="M9" s="37"/>
      <c r="N9" s="39" t="str">
        <f t="shared" si="5"/>
        <v/>
      </c>
      <c r="O9" s="31" t="str">
        <f t="shared" si="1"/>
        <v/>
      </c>
      <c r="P9" s="37"/>
      <c r="Q9" s="30" t="str">
        <f t="shared" si="6"/>
        <v/>
      </c>
      <c r="R9" s="33"/>
      <c r="S9" s="39" t="str">
        <f t="shared" si="7"/>
        <v/>
      </c>
      <c r="T9" s="30" t="str" cm="1">
        <f t="array" ref="T9">_xlfn.IFS(Q9="yes","compliance",R9="","",S9="no","non-compliance",S9="yes","compliance")</f>
        <v/>
      </c>
      <c r="U9" s="41"/>
      <c r="V9" s="4"/>
      <c r="W9" s="42"/>
      <c r="X9" s="45">
        <f t="shared" si="8"/>
        <v>0</v>
      </c>
      <c r="Y9" s="47">
        <f t="shared" si="9"/>
        <v>1004</v>
      </c>
      <c r="Z9" s="43">
        <f t="shared" si="10"/>
        <v>1004</v>
      </c>
    </row>
    <row r="10" spans="1:26" ht="15.6">
      <c r="A10" s="1"/>
      <c r="B10" s="1"/>
      <c r="C10" s="2"/>
      <c r="D10" s="2"/>
      <c r="E10" s="3"/>
      <c r="F10" s="35" t="str">
        <f t="shared" si="2"/>
        <v/>
      </c>
      <c r="G10" s="3"/>
      <c r="H10" s="30" t="str">
        <f t="shared" si="3"/>
        <v/>
      </c>
      <c r="I10" s="3"/>
      <c r="J10" s="3"/>
      <c r="K10" s="3"/>
      <c r="L10" s="31" t="str">
        <f t="shared" si="4"/>
        <v/>
      </c>
      <c r="M10" s="37"/>
      <c r="N10" s="39" t="str">
        <f t="shared" si="5"/>
        <v/>
      </c>
      <c r="O10" s="31" t="str">
        <f t="shared" si="1"/>
        <v/>
      </c>
      <c r="P10" s="37"/>
      <c r="Q10" s="30" t="str">
        <f t="shared" si="6"/>
        <v/>
      </c>
      <c r="R10" s="33"/>
      <c r="S10" s="39" t="str">
        <f t="shared" si="7"/>
        <v/>
      </c>
      <c r="T10" s="30" t="str" cm="1">
        <f t="array" ref="T10">_xlfn.IFS(Q10="yes","compliance",R10="","",S10="no","non-compliance",S10="yes","compliance")</f>
        <v/>
      </c>
      <c r="U10" s="41"/>
      <c r="V10" s="4"/>
      <c r="W10" s="42"/>
      <c r="X10" s="45">
        <f t="shared" si="8"/>
        <v>0</v>
      </c>
      <c r="Y10" s="47">
        <f t="shared" si="9"/>
        <v>1004</v>
      </c>
      <c r="Z10" s="43">
        <f t="shared" si="10"/>
        <v>1004</v>
      </c>
    </row>
    <row r="11" spans="1:26" ht="15.6">
      <c r="A11" s="1"/>
      <c r="B11" s="1"/>
      <c r="C11" s="2"/>
      <c r="D11" s="2"/>
      <c r="E11" s="3"/>
      <c r="F11" s="35" t="str">
        <f t="shared" si="2"/>
        <v/>
      </c>
      <c r="G11" s="3"/>
      <c r="H11" s="30" t="str">
        <f t="shared" si="3"/>
        <v/>
      </c>
      <c r="I11" s="3"/>
      <c r="J11" s="3"/>
      <c r="K11" s="3"/>
      <c r="L11" s="31" t="str">
        <f t="shared" si="4"/>
        <v/>
      </c>
      <c r="M11" s="37"/>
      <c r="N11" s="39" t="str">
        <f t="shared" si="5"/>
        <v/>
      </c>
      <c r="O11" s="31" t="str">
        <f t="shared" si="1"/>
        <v/>
      </c>
      <c r="P11" s="37"/>
      <c r="Q11" s="30" t="str">
        <f t="shared" si="6"/>
        <v/>
      </c>
      <c r="R11" s="33"/>
      <c r="S11" s="39" t="str">
        <f t="shared" si="7"/>
        <v/>
      </c>
      <c r="T11" s="30" t="str" cm="1">
        <f t="array" ref="T11">_xlfn.IFS(Q11="yes","compliance",R11="","",S11="no","non-compliance",S11="yes","compliance")</f>
        <v/>
      </c>
      <c r="U11" s="41"/>
      <c r="V11" s="4"/>
      <c r="W11" s="42"/>
      <c r="X11" s="45">
        <f t="shared" si="8"/>
        <v>0</v>
      </c>
      <c r="Y11" s="47">
        <f t="shared" si="9"/>
        <v>1004</v>
      </c>
      <c r="Z11" s="43">
        <f t="shared" si="10"/>
        <v>1004</v>
      </c>
    </row>
    <row r="12" spans="1:26" ht="15.6">
      <c r="A12" s="1"/>
      <c r="B12" s="1"/>
      <c r="C12" s="2"/>
      <c r="D12" s="2"/>
      <c r="E12" s="3"/>
      <c r="F12" s="35" t="str">
        <f t="shared" si="2"/>
        <v/>
      </c>
      <c r="G12" s="3"/>
      <c r="H12" s="30" t="str">
        <f t="shared" si="3"/>
        <v/>
      </c>
      <c r="I12" s="3"/>
      <c r="J12" s="3"/>
      <c r="K12" s="3"/>
      <c r="L12" s="31" t="str">
        <f t="shared" si="4"/>
        <v/>
      </c>
      <c r="M12" s="37"/>
      <c r="N12" s="39" t="str">
        <f t="shared" si="5"/>
        <v/>
      </c>
      <c r="O12" s="31" t="str">
        <f t="shared" si="1"/>
        <v/>
      </c>
      <c r="P12" s="37"/>
      <c r="Q12" s="30" t="str">
        <f t="shared" si="6"/>
        <v/>
      </c>
      <c r="R12" s="33"/>
      <c r="S12" s="39" t="str">
        <f t="shared" si="7"/>
        <v/>
      </c>
      <c r="T12" s="30" t="str" cm="1">
        <f t="array" ref="T12">_xlfn.IFS(Q12="yes","compliance",R12="","",S12="no","non-compliance",S12="yes","compliance")</f>
        <v/>
      </c>
      <c r="U12" s="41"/>
      <c r="V12" s="4"/>
      <c r="W12" s="42"/>
      <c r="X12" s="45">
        <f t="shared" si="8"/>
        <v>0</v>
      </c>
      <c r="Y12" s="47">
        <f t="shared" si="9"/>
        <v>1004</v>
      </c>
      <c r="Z12" s="43">
        <f t="shared" si="10"/>
        <v>1004</v>
      </c>
    </row>
    <row r="13" spans="1:26" ht="15.6">
      <c r="A13" s="1"/>
      <c r="B13" s="1"/>
      <c r="C13" s="2"/>
      <c r="D13" s="2"/>
      <c r="E13" s="3"/>
      <c r="F13" s="35" t="str">
        <f t="shared" si="2"/>
        <v/>
      </c>
      <c r="G13" s="3"/>
      <c r="H13" s="30" t="str">
        <f t="shared" si="3"/>
        <v/>
      </c>
      <c r="I13" s="3"/>
      <c r="J13" s="3"/>
      <c r="K13" s="3"/>
      <c r="L13" s="31" t="str">
        <f t="shared" si="4"/>
        <v/>
      </c>
      <c r="M13" s="37"/>
      <c r="N13" s="39" t="str">
        <f t="shared" si="5"/>
        <v/>
      </c>
      <c r="O13" s="31" t="str">
        <f t="shared" si="1"/>
        <v/>
      </c>
      <c r="P13" s="37"/>
      <c r="Q13" s="30" t="str">
        <f t="shared" si="6"/>
        <v/>
      </c>
      <c r="R13" s="33"/>
      <c r="S13" s="39" t="str">
        <f t="shared" si="7"/>
        <v/>
      </c>
      <c r="T13" s="30" t="str" cm="1">
        <f t="array" ref="T13">_xlfn.IFS(Q13="yes","compliance",R13="","",S13="no","non-compliance",S13="yes","compliance")</f>
        <v/>
      </c>
      <c r="U13" s="41"/>
      <c r="V13" s="4"/>
      <c r="W13" s="42"/>
      <c r="X13" s="45">
        <f t="shared" si="8"/>
        <v>0</v>
      </c>
      <c r="Y13" s="47">
        <f t="shared" si="9"/>
        <v>1004</v>
      </c>
      <c r="Z13" s="43">
        <f t="shared" si="10"/>
        <v>1004</v>
      </c>
    </row>
    <row r="14" spans="1:26" ht="15.6">
      <c r="A14" s="1"/>
      <c r="B14" s="1"/>
      <c r="C14" s="2"/>
      <c r="D14" s="2"/>
      <c r="E14" s="3"/>
      <c r="F14" s="35" t="str">
        <f t="shared" si="2"/>
        <v/>
      </c>
      <c r="G14" s="3"/>
      <c r="H14" s="30" t="str">
        <f t="shared" si="3"/>
        <v/>
      </c>
      <c r="I14" s="3"/>
      <c r="J14" s="3"/>
      <c r="K14" s="3"/>
      <c r="L14" s="31" t="str">
        <f t="shared" si="4"/>
        <v/>
      </c>
      <c r="M14" s="37"/>
      <c r="N14" s="39" t="str">
        <f t="shared" si="5"/>
        <v/>
      </c>
      <c r="O14" s="31" t="str">
        <f t="shared" si="1"/>
        <v/>
      </c>
      <c r="P14" s="37"/>
      <c r="Q14" s="30" t="str">
        <f t="shared" si="6"/>
        <v/>
      </c>
      <c r="R14" s="33"/>
      <c r="S14" s="39" t="str">
        <f t="shared" si="7"/>
        <v/>
      </c>
      <c r="T14" s="30" t="str" cm="1">
        <f t="array" ref="T14">_xlfn.IFS(Q14="yes","compliance",R14="","",S14="no","non-compliance",S14="yes","compliance")</f>
        <v/>
      </c>
      <c r="U14" s="41"/>
      <c r="V14" s="4"/>
      <c r="W14" s="42"/>
      <c r="X14" s="45">
        <f t="shared" si="8"/>
        <v>0</v>
      </c>
      <c r="Y14" s="47">
        <f t="shared" si="9"/>
        <v>1004</v>
      </c>
      <c r="Z14" s="43">
        <f t="shared" si="10"/>
        <v>1004</v>
      </c>
    </row>
    <row r="15" spans="1:26" ht="15.6">
      <c r="A15" s="1"/>
      <c r="B15" s="1"/>
      <c r="C15" s="2"/>
      <c r="D15" s="2"/>
      <c r="E15" s="3"/>
      <c r="F15" s="35" t="str">
        <f t="shared" si="2"/>
        <v/>
      </c>
      <c r="G15" s="3"/>
      <c r="H15" s="30" t="str">
        <f t="shared" si="3"/>
        <v/>
      </c>
      <c r="I15" s="3"/>
      <c r="J15" s="3"/>
      <c r="K15" s="3"/>
      <c r="L15" s="31" t="str">
        <f t="shared" si="4"/>
        <v/>
      </c>
      <c r="M15" s="37"/>
      <c r="N15" s="39" t="str">
        <f t="shared" si="5"/>
        <v/>
      </c>
      <c r="O15" s="31" t="str">
        <f t="shared" si="1"/>
        <v/>
      </c>
      <c r="P15" s="37"/>
      <c r="Q15" s="30" t="str">
        <f t="shared" si="6"/>
        <v/>
      </c>
      <c r="R15" s="33"/>
      <c r="S15" s="39" t="str">
        <f t="shared" si="7"/>
        <v/>
      </c>
      <c r="T15" s="30" t="str" cm="1">
        <f t="array" ref="T15">_xlfn.IFS(Q15="yes","compliance",R15="","",S15="no","non-compliance",S15="yes","compliance")</f>
        <v/>
      </c>
      <c r="U15" s="41"/>
      <c r="V15" s="4"/>
      <c r="W15" s="42"/>
      <c r="X15" s="45">
        <f t="shared" si="8"/>
        <v>0</v>
      </c>
      <c r="Y15" s="47">
        <f t="shared" si="9"/>
        <v>1004</v>
      </c>
      <c r="Z15" s="43">
        <f t="shared" si="10"/>
        <v>1004</v>
      </c>
    </row>
    <row r="16" spans="1:26" ht="15.6">
      <c r="A16" s="1"/>
      <c r="B16" s="1"/>
      <c r="C16" s="2"/>
      <c r="D16" s="2"/>
      <c r="E16" s="3"/>
      <c r="F16" s="35" t="str">
        <f t="shared" si="2"/>
        <v/>
      </c>
      <c r="G16" s="3"/>
      <c r="H16" s="30" t="str">
        <f t="shared" si="3"/>
        <v/>
      </c>
      <c r="I16" s="3"/>
      <c r="J16" s="3"/>
      <c r="K16" s="3"/>
      <c r="L16" s="31" t="str">
        <f t="shared" si="4"/>
        <v/>
      </c>
      <c r="M16" s="37"/>
      <c r="N16" s="39" t="str">
        <f t="shared" si="5"/>
        <v/>
      </c>
      <c r="O16" s="31" t="str">
        <f t="shared" si="1"/>
        <v/>
      </c>
      <c r="P16" s="37"/>
      <c r="Q16" s="30" t="str">
        <f t="shared" si="6"/>
        <v/>
      </c>
      <c r="R16" s="33"/>
      <c r="S16" s="39" t="str">
        <f t="shared" si="7"/>
        <v/>
      </c>
      <c r="T16" s="30" t="str" cm="1">
        <f t="array" ref="T16">_xlfn.IFS(Q16="yes","compliance",R16="","",S16="no","non-compliance",S16="yes","compliance")</f>
        <v/>
      </c>
      <c r="U16" s="41"/>
      <c r="V16" s="4"/>
      <c r="W16" s="42"/>
      <c r="X16" s="45">
        <f t="shared" si="8"/>
        <v>0</v>
      </c>
      <c r="Y16" s="47">
        <f t="shared" si="9"/>
        <v>1004</v>
      </c>
      <c r="Z16" s="43">
        <f t="shared" si="10"/>
        <v>1004</v>
      </c>
    </row>
    <row r="17" spans="1:26" ht="15.6">
      <c r="A17" s="1"/>
      <c r="B17" s="1"/>
      <c r="C17" s="2"/>
      <c r="D17" s="2"/>
      <c r="E17" s="3"/>
      <c r="F17" s="35" t="str">
        <f t="shared" si="2"/>
        <v/>
      </c>
      <c r="G17" s="3"/>
      <c r="H17" s="30" t="str">
        <f t="shared" si="3"/>
        <v/>
      </c>
      <c r="I17" s="3"/>
      <c r="J17" s="3"/>
      <c r="K17" s="3"/>
      <c r="L17" s="31" t="str">
        <f t="shared" si="4"/>
        <v/>
      </c>
      <c r="M17" s="37"/>
      <c r="N17" s="39" t="str">
        <f t="shared" si="5"/>
        <v/>
      </c>
      <c r="O17" s="31" t="str">
        <f t="shared" si="1"/>
        <v/>
      </c>
      <c r="P17" s="37"/>
      <c r="Q17" s="30" t="str">
        <f t="shared" si="6"/>
        <v/>
      </c>
      <c r="R17" s="33"/>
      <c r="S17" s="39" t="str">
        <f t="shared" si="7"/>
        <v/>
      </c>
      <c r="T17" s="30" t="str" cm="1">
        <f t="array" ref="T17">_xlfn.IFS(Q17="yes","compliance",R17="","",S17="no","non-compliance",S17="yes","compliance")</f>
        <v/>
      </c>
      <c r="U17" s="41"/>
      <c r="V17" s="4"/>
      <c r="W17" s="42"/>
      <c r="X17" s="45">
        <f t="shared" si="8"/>
        <v>0</v>
      </c>
      <c r="Y17" s="47">
        <f t="shared" si="9"/>
        <v>1004</v>
      </c>
      <c r="Z17" s="43">
        <f t="shared" si="10"/>
        <v>1004</v>
      </c>
    </row>
    <row r="18" spans="1:26" ht="15.6">
      <c r="A18" s="1"/>
      <c r="B18" s="1"/>
      <c r="C18" s="2"/>
      <c r="D18" s="2"/>
      <c r="E18" s="3"/>
      <c r="F18" s="35" t="str">
        <f t="shared" si="2"/>
        <v/>
      </c>
      <c r="G18" s="3"/>
      <c r="H18" s="30" t="str">
        <f t="shared" si="3"/>
        <v/>
      </c>
      <c r="I18" s="3"/>
      <c r="J18" s="3"/>
      <c r="K18" s="3"/>
      <c r="L18" s="31" t="str">
        <f t="shared" si="4"/>
        <v/>
      </c>
      <c r="M18" s="37"/>
      <c r="N18" s="39" t="str">
        <f t="shared" si="5"/>
        <v/>
      </c>
      <c r="O18" s="31" t="str">
        <f t="shared" si="1"/>
        <v/>
      </c>
      <c r="P18" s="37"/>
      <c r="Q18" s="30" t="str">
        <f t="shared" si="6"/>
        <v/>
      </c>
      <c r="R18" s="33"/>
      <c r="S18" s="39" t="str">
        <f t="shared" si="7"/>
        <v/>
      </c>
      <c r="T18" s="30" t="str" cm="1">
        <f t="array" ref="T18">_xlfn.IFS(Q18="yes","compliance",R18="","",S18="no","non-compliance",S18="yes","compliance")</f>
        <v/>
      </c>
      <c r="U18" s="41"/>
      <c r="V18" s="4"/>
      <c r="W18" s="42"/>
      <c r="X18" s="45">
        <f t="shared" si="8"/>
        <v>0</v>
      </c>
      <c r="Y18" s="47">
        <f t="shared" si="9"/>
        <v>1004</v>
      </c>
      <c r="Z18" s="43">
        <f t="shared" si="10"/>
        <v>1004</v>
      </c>
    </row>
    <row r="19" spans="1:26" ht="15.6">
      <c r="A19" s="1"/>
      <c r="B19" s="1"/>
      <c r="C19" s="2"/>
      <c r="D19" s="2"/>
      <c r="E19" s="3"/>
      <c r="F19" s="35" t="str">
        <f t="shared" si="2"/>
        <v/>
      </c>
      <c r="G19" s="3"/>
      <c r="H19" s="30" t="str">
        <f t="shared" si="3"/>
        <v/>
      </c>
      <c r="I19" s="3"/>
      <c r="J19" s="3"/>
      <c r="K19" s="3"/>
      <c r="L19" s="31" t="str">
        <f t="shared" si="4"/>
        <v/>
      </c>
      <c r="M19" s="37"/>
      <c r="N19" s="39" t="str">
        <f t="shared" si="5"/>
        <v/>
      </c>
      <c r="O19" s="31" t="str">
        <f t="shared" si="1"/>
        <v/>
      </c>
      <c r="P19" s="37"/>
      <c r="Q19" s="30" t="str">
        <f t="shared" si="6"/>
        <v/>
      </c>
      <c r="R19" s="33"/>
      <c r="S19" s="39" t="str">
        <f t="shared" si="7"/>
        <v/>
      </c>
      <c r="T19" s="30" t="str" cm="1">
        <f t="array" ref="T19">_xlfn.IFS(Q19="yes","compliance",R19="","",S19="no","non-compliance",S19="yes","compliance")</f>
        <v/>
      </c>
      <c r="U19" s="41"/>
      <c r="V19" s="4"/>
      <c r="W19" s="42"/>
      <c r="X19" s="45">
        <f t="shared" si="8"/>
        <v>0</v>
      </c>
      <c r="Y19" s="47">
        <f t="shared" si="9"/>
        <v>1004</v>
      </c>
      <c r="Z19" s="43">
        <f t="shared" si="10"/>
        <v>1004</v>
      </c>
    </row>
    <row r="20" spans="1:26" ht="15.6">
      <c r="A20" s="1"/>
      <c r="B20" s="1"/>
      <c r="C20" s="2"/>
      <c r="D20" s="2"/>
      <c r="E20" s="3"/>
      <c r="F20" s="35" t="str">
        <f t="shared" si="2"/>
        <v/>
      </c>
      <c r="G20" s="3"/>
      <c r="H20" s="30" t="str">
        <f t="shared" si="3"/>
        <v/>
      </c>
      <c r="I20" s="3"/>
      <c r="J20" s="3"/>
      <c r="K20" s="3"/>
      <c r="L20" s="31" t="str">
        <f t="shared" si="4"/>
        <v/>
      </c>
      <c r="M20" s="37"/>
      <c r="N20" s="39" t="str">
        <f t="shared" si="5"/>
        <v/>
      </c>
      <c r="O20" s="31" t="str">
        <f t="shared" si="1"/>
        <v/>
      </c>
      <c r="P20" s="37"/>
      <c r="Q20" s="30" t="str">
        <f t="shared" si="6"/>
        <v/>
      </c>
      <c r="R20" s="33"/>
      <c r="S20" s="39" t="str">
        <f t="shared" si="7"/>
        <v/>
      </c>
      <c r="T20" s="30" t="str" cm="1">
        <f t="array" ref="T20">_xlfn.IFS(Q20="yes","compliance",R20="","",S20="no","non-compliance",S20="yes","compliance")</f>
        <v/>
      </c>
      <c r="U20" s="41"/>
      <c r="V20" s="4"/>
      <c r="W20" s="42"/>
      <c r="X20" s="45">
        <f t="shared" si="8"/>
        <v>0</v>
      </c>
      <c r="Y20" s="47">
        <f t="shared" si="9"/>
        <v>1004</v>
      </c>
      <c r="Z20" s="43">
        <f t="shared" si="10"/>
        <v>1004</v>
      </c>
    </row>
    <row r="21" spans="1:26" ht="15.6">
      <c r="A21" s="1"/>
      <c r="B21" s="1"/>
      <c r="C21" s="2"/>
      <c r="D21" s="2"/>
      <c r="E21" s="3"/>
      <c r="F21" s="35" t="str">
        <f t="shared" si="2"/>
        <v/>
      </c>
      <c r="G21" s="3"/>
      <c r="H21" s="30" t="str">
        <f t="shared" si="3"/>
        <v/>
      </c>
      <c r="I21" s="3"/>
      <c r="J21" s="3"/>
      <c r="K21" s="3"/>
      <c r="L21" s="31" t="str">
        <f t="shared" si="4"/>
        <v/>
      </c>
      <c r="M21" s="37"/>
      <c r="N21" s="39" t="str">
        <f t="shared" si="5"/>
        <v/>
      </c>
      <c r="O21" s="31" t="str">
        <f t="shared" si="1"/>
        <v/>
      </c>
      <c r="P21" s="37"/>
      <c r="Q21" s="30" t="str">
        <f t="shared" si="6"/>
        <v/>
      </c>
      <c r="R21" s="33"/>
      <c r="S21" s="39" t="str">
        <f t="shared" si="7"/>
        <v/>
      </c>
      <c r="T21" s="30" t="str" cm="1">
        <f t="array" ref="T21">_xlfn.IFS(Q21="yes","compliance",R21="","",S21="no","non-compliance",S21="yes","compliance")</f>
        <v/>
      </c>
      <c r="U21" s="41"/>
      <c r="V21" s="4"/>
      <c r="W21" s="42"/>
      <c r="X21" s="45">
        <f t="shared" si="8"/>
        <v>0</v>
      </c>
      <c r="Y21" s="47">
        <f t="shared" si="9"/>
        <v>1004</v>
      </c>
      <c r="Z21" s="43">
        <f t="shared" si="10"/>
        <v>1004</v>
      </c>
    </row>
    <row r="22" spans="1:26" ht="15.6">
      <c r="A22" s="1"/>
      <c r="B22" s="1"/>
      <c r="C22" s="2"/>
      <c r="D22" s="2"/>
      <c r="E22" s="3"/>
      <c r="F22" s="35" t="str">
        <f t="shared" si="2"/>
        <v/>
      </c>
      <c r="G22" s="3"/>
      <c r="H22" s="30" t="str">
        <f t="shared" si="3"/>
        <v/>
      </c>
      <c r="I22" s="3"/>
      <c r="J22" s="3"/>
      <c r="K22" s="3"/>
      <c r="L22" s="31" t="str">
        <f t="shared" si="4"/>
        <v/>
      </c>
      <c r="M22" s="37"/>
      <c r="N22" s="39" t="str">
        <f t="shared" si="5"/>
        <v/>
      </c>
      <c r="O22" s="31" t="str">
        <f t="shared" si="1"/>
        <v/>
      </c>
      <c r="P22" s="37"/>
      <c r="Q22" s="30" t="str">
        <f t="shared" si="6"/>
        <v/>
      </c>
      <c r="R22" s="33"/>
      <c r="S22" s="39" t="str">
        <f t="shared" si="7"/>
        <v/>
      </c>
      <c r="T22" s="30" t="str" cm="1">
        <f t="array" ref="T22">_xlfn.IFS(Q22="yes","compliance",R22="","",S22="no","non-compliance",S22="yes","compliance")</f>
        <v/>
      </c>
      <c r="U22" s="41"/>
      <c r="V22" s="4"/>
      <c r="W22" s="42"/>
      <c r="X22" s="45">
        <f t="shared" si="8"/>
        <v>0</v>
      </c>
      <c r="Y22" s="47">
        <f t="shared" si="9"/>
        <v>1004</v>
      </c>
      <c r="Z22" s="43">
        <f t="shared" si="10"/>
        <v>1004</v>
      </c>
    </row>
    <row r="23" spans="1:26" ht="15.6">
      <c r="A23" s="1"/>
      <c r="B23" s="1"/>
      <c r="C23" s="2"/>
      <c r="D23" s="2"/>
      <c r="E23" s="3"/>
      <c r="F23" s="35" t="str">
        <f t="shared" si="2"/>
        <v/>
      </c>
      <c r="G23" s="3"/>
      <c r="H23" s="30" t="str">
        <f t="shared" si="3"/>
        <v/>
      </c>
      <c r="I23" s="3"/>
      <c r="J23" s="3"/>
      <c r="K23" s="3"/>
      <c r="L23" s="31" t="str">
        <f t="shared" si="4"/>
        <v/>
      </c>
      <c r="M23" s="37"/>
      <c r="N23" s="39" t="str">
        <f t="shared" si="5"/>
        <v/>
      </c>
      <c r="O23" s="31" t="str">
        <f t="shared" si="1"/>
        <v/>
      </c>
      <c r="P23" s="37"/>
      <c r="Q23" s="30" t="str">
        <f t="shared" si="6"/>
        <v/>
      </c>
      <c r="R23" s="33"/>
      <c r="S23" s="39" t="str">
        <f t="shared" si="7"/>
        <v/>
      </c>
      <c r="T23" s="30" t="str" cm="1">
        <f t="array" ref="T23">_xlfn.IFS(Q23="yes","compliance",R23="","",S23="no","non-compliance",S23="yes","compliance")</f>
        <v/>
      </c>
      <c r="U23" s="41"/>
      <c r="V23" s="4"/>
      <c r="W23" s="42"/>
      <c r="X23" s="45">
        <f t="shared" si="8"/>
        <v>0</v>
      </c>
      <c r="Y23" s="47">
        <f t="shared" si="9"/>
        <v>1004</v>
      </c>
      <c r="Z23" s="43">
        <f t="shared" si="10"/>
        <v>1004</v>
      </c>
    </row>
    <row r="24" spans="1:26" ht="15.6">
      <c r="A24" s="1"/>
      <c r="B24" s="1"/>
      <c r="C24" s="2"/>
      <c r="D24" s="2"/>
      <c r="E24" s="3"/>
      <c r="F24" s="35" t="str">
        <f t="shared" si="2"/>
        <v/>
      </c>
      <c r="G24" s="3"/>
      <c r="H24" s="30" t="str">
        <f t="shared" si="3"/>
        <v/>
      </c>
      <c r="I24" s="3"/>
      <c r="J24" s="3"/>
      <c r="K24" s="3"/>
      <c r="L24" s="31" t="str">
        <f t="shared" si="4"/>
        <v/>
      </c>
      <c r="M24" s="37"/>
      <c r="N24" s="39" t="str">
        <f t="shared" si="5"/>
        <v/>
      </c>
      <c r="O24" s="31" t="str">
        <f t="shared" si="1"/>
        <v/>
      </c>
      <c r="P24" s="37"/>
      <c r="Q24" s="30" t="str">
        <f t="shared" si="6"/>
        <v/>
      </c>
      <c r="R24" s="33"/>
      <c r="S24" s="39" t="str">
        <f t="shared" si="7"/>
        <v/>
      </c>
      <c r="T24" s="30" t="str" cm="1">
        <f t="array" ref="T24">_xlfn.IFS(Q24="yes","compliance",R24="","",S24="no","non-compliance",S24="yes","compliance")</f>
        <v/>
      </c>
      <c r="U24" s="41"/>
      <c r="V24" s="4"/>
      <c r="W24" s="42"/>
      <c r="X24" s="45">
        <f t="shared" si="8"/>
        <v>0</v>
      </c>
      <c r="Y24" s="47">
        <f t="shared" si="9"/>
        <v>1004</v>
      </c>
      <c r="Z24" s="43">
        <f t="shared" si="10"/>
        <v>1004</v>
      </c>
    </row>
    <row r="25" spans="1:26" ht="15.6">
      <c r="A25" s="1"/>
      <c r="B25" s="1"/>
      <c r="C25" s="2"/>
      <c r="D25" s="2"/>
      <c r="E25" s="3"/>
      <c r="F25" s="35" t="str">
        <f t="shared" si="2"/>
        <v/>
      </c>
      <c r="G25" s="3"/>
      <c r="H25" s="30" t="str">
        <f t="shared" si="3"/>
        <v/>
      </c>
      <c r="I25" s="3"/>
      <c r="J25" s="3"/>
      <c r="K25" s="3"/>
      <c r="L25" s="31" t="str">
        <f t="shared" si="4"/>
        <v/>
      </c>
      <c r="M25" s="37"/>
      <c r="N25" s="39" t="str">
        <f t="shared" si="5"/>
        <v/>
      </c>
      <c r="O25" s="31" t="str">
        <f t="shared" si="1"/>
        <v/>
      </c>
      <c r="P25" s="37"/>
      <c r="Q25" s="30" t="str">
        <f t="shared" si="6"/>
        <v/>
      </c>
      <c r="R25" s="33"/>
      <c r="S25" s="39" t="str">
        <f t="shared" si="7"/>
        <v/>
      </c>
      <c r="T25" s="30" t="str" cm="1">
        <f t="array" ref="T25">_xlfn.IFS(Q25="yes","compliance",R25="","",S25="no","non-compliance",S25="yes","compliance")</f>
        <v/>
      </c>
      <c r="U25" s="41"/>
      <c r="V25" s="4"/>
      <c r="W25" s="42"/>
      <c r="X25" s="45">
        <f t="shared" si="8"/>
        <v>0</v>
      </c>
      <c r="Y25" s="47">
        <f t="shared" si="9"/>
        <v>1004</v>
      </c>
      <c r="Z25" s="43">
        <f t="shared" si="10"/>
        <v>1004</v>
      </c>
    </row>
    <row r="26" spans="1:26" ht="15.6">
      <c r="A26" s="1"/>
      <c r="B26" s="1"/>
      <c r="C26" s="2"/>
      <c r="D26" s="2"/>
      <c r="E26" s="3"/>
      <c r="F26" s="35" t="str">
        <f t="shared" si="2"/>
        <v/>
      </c>
      <c r="G26" s="3"/>
      <c r="H26" s="30" t="str">
        <f t="shared" si="3"/>
        <v/>
      </c>
      <c r="I26" s="3"/>
      <c r="J26" s="3"/>
      <c r="K26" s="3"/>
      <c r="L26" s="31" t="str">
        <f t="shared" si="4"/>
        <v/>
      </c>
      <c r="M26" s="37"/>
      <c r="N26" s="39" t="str">
        <f t="shared" si="5"/>
        <v/>
      </c>
      <c r="O26" s="31" t="str">
        <f t="shared" si="1"/>
        <v/>
      </c>
      <c r="P26" s="37"/>
      <c r="Q26" s="30" t="str">
        <f t="shared" si="6"/>
        <v/>
      </c>
      <c r="R26" s="33"/>
      <c r="S26" s="39" t="str">
        <f t="shared" si="7"/>
        <v/>
      </c>
      <c r="T26" s="30" t="str" cm="1">
        <f t="array" ref="T26">_xlfn.IFS(Q26="yes","compliance",R26="","",S26="no","non-compliance",S26="yes","compliance")</f>
        <v/>
      </c>
      <c r="U26" s="41"/>
      <c r="V26" s="4"/>
      <c r="W26" s="42"/>
      <c r="X26" s="45">
        <f t="shared" si="8"/>
        <v>0</v>
      </c>
      <c r="Y26" s="47">
        <f t="shared" si="9"/>
        <v>1004</v>
      </c>
      <c r="Z26" s="43">
        <f t="shared" si="10"/>
        <v>1004</v>
      </c>
    </row>
    <row r="27" spans="1:26" ht="15.6">
      <c r="A27" s="1"/>
      <c r="B27" s="1"/>
      <c r="C27" s="2"/>
      <c r="D27" s="2"/>
      <c r="E27" s="3"/>
      <c r="F27" s="35" t="str">
        <f t="shared" si="2"/>
        <v/>
      </c>
      <c r="G27" s="3"/>
      <c r="H27" s="30" t="str">
        <f t="shared" si="3"/>
        <v/>
      </c>
      <c r="I27" s="3"/>
      <c r="J27" s="3"/>
      <c r="K27" s="3"/>
      <c r="L27" s="31" t="str">
        <f t="shared" si="4"/>
        <v/>
      </c>
      <c r="M27" s="37"/>
      <c r="N27" s="39" t="str">
        <f t="shared" si="5"/>
        <v/>
      </c>
      <c r="O27" s="31" t="str">
        <f t="shared" si="1"/>
        <v/>
      </c>
      <c r="P27" s="37"/>
      <c r="Q27" s="30" t="str">
        <f t="shared" si="6"/>
        <v/>
      </c>
      <c r="R27" s="33"/>
      <c r="S27" s="39" t="str">
        <f t="shared" si="7"/>
        <v/>
      </c>
      <c r="T27" s="30" t="str" cm="1">
        <f t="array" ref="T27">_xlfn.IFS(Q27="yes","compliance",R27="","",S27="no","non-compliance",S27="yes","compliance")</f>
        <v/>
      </c>
      <c r="U27" s="41"/>
      <c r="V27" s="4"/>
      <c r="W27" s="42"/>
      <c r="X27" s="45">
        <f t="shared" si="8"/>
        <v>0</v>
      </c>
      <c r="Y27" s="47">
        <f t="shared" si="9"/>
        <v>1004</v>
      </c>
      <c r="Z27" s="43">
        <f t="shared" si="10"/>
        <v>1004</v>
      </c>
    </row>
    <row r="28" spans="1:26" ht="15.6">
      <c r="A28" s="1"/>
      <c r="B28" s="1"/>
      <c r="C28" s="2"/>
      <c r="D28" s="2"/>
      <c r="E28" s="3"/>
      <c r="F28" s="35" t="str">
        <f t="shared" si="2"/>
        <v/>
      </c>
      <c r="G28" s="3"/>
      <c r="H28" s="30" t="str">
        <f t="shared" si="3"/>
        <v/>
      </c>
      <c r="I28" s="3"/>
      <c r="J28" s="3"/>
      <c r="K28" s="3"/>
      <c r="L28" s="31" t="str">
        <f t="shared" si="4"/>
        <v/>
      </c>
      <c r="M28" s="37"/>
      <c r="N28" s="39" t="str">
        <f t="shared" si="5"/>
        <v/>
      </c>
      <c r="O28" s="31" t="str">
        <f t="shared" si="1"/>
        <v/>
      </c>
      <c r="P28" s="37"/>
      <c r="Q28" s="30" t="str">
        <f t="shared" si="6"/>
        <v/>
      </c>
      <c r="R28" s="33"/>
      <c r="S28" s="39" t="str">
        <f t="shared" si="7"/>
        <v/>
      </c>
      <c r="T28" s="30" t="str" cm="1">
        <f t="array" ref="T28">_xlfn.IFS(Q28="yes","compliance",R28="","",S28="no","non-compliance",S28="yes","compliance")</f>
        <v/>
      </c>
      <c r="U28" s="41"/>
      <c r="V28" s="4"/>
      <c r="W28" s="42"/>
      <c r="X28" s="45">
        <f t="shared" si="8"/>
        <v>0</v>
      </c>
      <c r="Y28" s="47">
        <f t="shared" si="9"/>
        <v>1004</v>
      </c>
      <c r="Z28" s="43">
        <f t="shared" si="10"/>
        <v>1004</v>
      </c>
    </row>
    <row r="29" spans="1:26" ht="15.6">
      <c r="A29" s="1"/>
      <c r="B29" s="1"/>
      <c r="C29" s="2"/>
      <c r="D29" s="2"/>
      <c r="E29" s="3"/>
      <c r="F29" s="35" t="str">
        <f t="shared" si="2"/>
        <v/>
      </c>
      <c r="G29" s="3"/>
      <c r="H29" s="30" t="str">
        <f t="shared" si="3"/>
        <v/>
      </c>
      <c r="I29" s="3"/>
      <c r="J29" s="3"/>
      <c r="K29" s="3"/>
      <c r="L29" s="31" t="str">
        <f t="shared" si="4"/>
        <v/>
      </c>
      <c r="M29" s="37"/>
      <c r="N29" s="39" t="str">
        <f t="shared" si="5"/>
        <v/>
      </c>
      <c r="O29" s="31" t="str">
        <f t="shared" si="1"/>
        <v/>
      </c>
      <c r="P29" s="37"/>
      <c r="Q29" s="30" t="str">
        <f t="shared" si="6"/>
        <v/>
      </c>
      <c r="R29" s="33"/>
      <c r="S29" s="39" t="str">
        <f t="shared" si="7"/>
        <v/>
      </c>
      <c r="T29" s="30" t="str" cm="1">
        <f t="array" ref="T29">_xlfn.IFS(Q29="yes","compliance",R29="","",S29="no","non-compliance",S29="yes","compliance")</f>
        <v/>
      </c>
      <c r="U29" s="41"/>
      <c r="V29" s="4"/>
      <c r="W29" s="42"/>
      <c r="X29" s="45">
        <f t="shared" si="8"/>
        <v>0</v>
      </c>
      <c r="Y29" s="47">
        <f t="shared" si="9"/>
        <v>1004</v>
      </c>
      <c r="Z29" s="43">
        <f t="shared" si="10"/>
        <v>1004</v>
      </c>
    </row>
    <row r="30" spans="1:26" ht="15.6">
      <c r="A30" s="1"/>
      <c r="B30" s="1"/>
      <c r="C30" s="2"/>
      <c r="D30" s="2"/>
      <c r="E30" s="3"/>
      <c r="F30" s="35" t="str">
        <f t="shared" si="2"/>
        <v/>
      </c>
      <c r="G30" s="3"/>
      <c r="H30" s="30" t="str">
        <f t="shared" si="3"/>
        <v/>
      </c>
      <c r="I30" s="3"/>
      <c r="J30" s="3"/>
      <c r="K30" s="3"/>
      <c r="L30" s="31" t="str">
        <f t="shared" si="4"/>
        <v/>
      </c>
      <c r="M30" s="37"/>
      <c r="N30" s="39" t="str">
        <f t="shared" si="5"/>
        <v/>
      </c>
      <c r="O30" s="31" t="str">
        <f t="shared" si="1"/>
        <v/>
      </c>
      <c r="P30" s="37"/>
      <c r="Q30" s="30" t="str">
        <f t="shared" si="6"/>
        <v/>
      </c>
      <c r="R30" s="33"/>
      <c r="S30" s="39" t="str">
        <f t="shared" si="7"/>
        <v/>
      </c>
      <c r="T30" s="30" t="str" cm="1">
        <f t="array" ref="T30">_xlfn.IFS(Q30="yes","compliance",R30="","",S30="no","non-compliance",S30="yes","compliance")</f>
        <v/>
      </c>
      <c r="U30" s="41"/>
      <c r="V30" s="4"/>
      <c r="W30" s="42"/>
      <c r="X30" s="45">
        <f t="shared" si="8"/>
        <v>0</v>
      </c>
      <c r="Y30" s="47">
        <f t="shared" si="9"/>
        <v>1004</v>
      </c>
      <c r="Z30" s="43">
        <f t="shared" si="10"/>
        <v>1004</v>
      </c>
    </row>
    <row r="31" spans="1:26" ht="15.6">
      <c r="A31" s="1"/>
      <c r="B31" s="1"/>
      <c r="C31" s="2"/>
      <c r="D31" s="2"/>
      <c r="E31" s="3"/>
      <c r="F31" s="35" t="str">
        <f t="shared" si="2"/>
        <v/>
      </c>
      <c r="G31" s="3"/>
      <c r="H31" s="30" t="str">
        <f t="shared" si="3"/>
        <v/>
      </c>
      <c r="I31" s="3"/>
      <c r="J31" s="3"/>
      <c r="K31" s="3"/>
      <c r="L31" s="31" t="str">
        <f t="shared" si="4"/>
        <v/>
      </c>
      <c r="M31" s="37"/>
      <c r="N31" s="39" t="str">
        <f t="shared" si="5"/>
        <v/>
      </c>
      <c r="O31" s="31" t="str">
        <f t="shared" si="1"/>
        <v/>
      </c>
      <c r="P31" s="37"/>
      <c r="Q31" s="30" t="str">
        <f t="shared" si="6"/>
        <v/>
      </c>
      <c r="R31" s="33"/>
      <c r="S31" s="39" t="str">
        <f t="shared" si="7"/>
        <v/>
      </c>
      <c r="T31" s="30" t="str" cm="1">
        <f t="array" ref="T31">_xlfn.IFS(Q31="yes","compliance",R31="","",S31="no","non-compliance",S31="yes","compliance")</f>
        <v/>
      </c>
      <c r="U31" s="41"/>
      <c r="V31" s="4"/>
      <c r="W31" s="42"/>
      <c r="X31" s="45">
        <f t="shared" si="8"/>
        <v>0</v>
      </c>
      <c r="Y31" s="47">
        <f t="shared" si="9"/>
        <v>1004</v>
      </c>
      <c r="Z31" s="43">
        <f t="shared" si="10"/>
        <v>1004</v>
      </c>
    </row>
    <row r="32" spans="1:26" ht="15.6">
      <c r="A32" s="1"/>
      <c r="B32" s="1"/>
      <c r="C32" s="2"/>
      <c r="D32" s="2"/>
      <c r="E32" s="3"/>
      <c r="F32" s="35" t="str">
        <f t="shared" si="2"/>
        <v/>
      </c>
      <c r="G32" s="3"/>
      <c r="H32" s="30" t="str">
        <f t="shared" si="3"/>
        <v/>
      </c>
      <c r="I32" s="3"/>
      <c r="J32" s="3"/>
      <c r="K32" s="3"/>
      <c r="L32" s="31" t="str">
        <f t="shared" si="4"/>
        <v/>
      </c>
      <c r="M32" s="37"/>
      <c r="N32" s="39" t="str">
        <f t="shared" si="5"/>
        <v/>
      </c>
      <c r="O32" s="31" t="str">
        <f t="shared" si="1"/>
        <v/>
      </c>
      <c r="P32" s="37"/>
      <c r="Q32" s="30" t="str">
        <f t="shared" si="6"/>
        <v/>
      </c>
      <c r="R32" s="33"/>
      <c r="S32" s="39" t="str">
        <f t="shared" si="7"/>
        <v/>
      </c>
      <c r="T32" s="30" t="str" cm="1">
        <f t="array" ref="T32">_xlfn.IFS(Q32="yes","compliance",R32="","",S32="no","non-compliance",S32="yes","compliance")</f>
        <v/>
      </c>
      <c r="U32" s="41"/>
      <c r="V32" s="4"/>
      <c r="W32" s="42"/>
      <c r="X32" s="45">
        <f t="shared" si="8"/>
        <v>0</v>
      </c>
      <c r="Y32" s="47">
        <f t="shared" si="9"/>
        <v>1004</v>
      </c>
      <c r="Z32" s="43">
        <f t="shared" si="10"/>
        <v>1004</v>
      </c>
    </row>
    <row r="33" spans="1:26" ht="15.6">
      <c r="A33" s="1"/>
      <c r="B33" s="1"/>
      <c r="C33" s="2"/>
      <c r="D33" s="2"/>
      <c r="E33" s="3"/>
      <c r="F33" s="35" t="str">
        <f t="shared" si="2"/>
        <v/>
      </c>
      <c r="G33" s="3"/>
      <c r="H33" s="30" t="str">
        <f t="shared" si="3"/>
        <v/>
      </c>
      <c r="I33" s="3"/>
      <c r="J33" s="3"/>
      <c r="K33" s="3"/>
      <c r="L33" s="31" t="str">
        <f t="shared" si="4"/>
        <v/>
      </c>
      <c r="M33" s="37"/>
      <c r="N33" s="39" t="str">
        <f t="shared" si="5"/>
        <v/>
      </c>
      <c r="O33" s="31" t="str">
        <f t="shared" si="1"/>
        <v/>
      </c>
      <c r="P33" s="37"/>
      <c r="Q33" s="30" t="str">
        <f t="shared" si="6"/>
        <v/>
      </c>
      <c r="R33" s="33"/>
      <c r="S33" s="39" t="str">
        <f t="shared" si="7"/>
        <v/>
      </c>
      <c r="T33" s="30" t="str" cm="1">
        <f t="array" ref="T33">_xlfn.IFS(Q33="yes","compliance",R33="","",S33="no","non-compliance",S33="yes","compliance")</f>
        <v/>
      </c>
      <c r="U33" s="41"/>
      <c r="V33" s="4"/>
      <c r="W33" s="42"/>
      <c r="X33" s="45">
        <f t="shared" si="8"/>
        <v>0</v>
      </c>
      <c r="Y33" s="47">
        <f t="shared" si="9"/>
        <v>1004</v>
      </c>
      <c r="Z33" s="43">
        <f t="shared" si="10"/>
        <v>1004</v>
      </c>
    </row>
    <row r="34" spans="1:26" ht="15.6">
      <c r="A34" s="1"/>
      <c r="B34" s="1"/>
      <c r="C34" s="2"/>
      <c r="D34" s="2"/>
      <c r="E34" s="3"/>
      <c r="F34" s="35" t="str">
        <f t="shared" si="2"/>
        <v/>
      </c>
      <c r="G34" s="3"/>
      <c r="H34" s="30" t="str">
        <f t="shared" si="3"/>
        <v/>
      </c>
      <c r="I34" s="3"/>
      <c r="J34" s="3"/>
      <c r="K34" s="3"/>
      <c r="L34" s="31" t="str">
        <f t="shared" si="4"/>
        <v/>
      </c>
      <c r="M34" s="37"/>
      <c r="N34" s="39" t="str">
        <f t="shared" si="5"/>
        <v/>
      </c>
      <c r="O34" s="31" t="str">
        <f t="shared" si="1"/>
        <v/>
      </c>
      <c r="P34" s="37"/>
      <c r="Q34" s="30" t="str">
        <f t="shared" si="6"/>
        <v/>
      </c>
      <c r="R34" s="33"/>
      <c r="S34" s="39" t="str">
        <f t="shared" si="7"/>
        <v/>
      </c>
      <c r="T34" s="30" t="str" cm="1">
        <f t="array" ref="T34">_xlfn.IFS(Q34="yes","compliance",R34="","",S34="no","non-compliance",S34="yes","compliance")</f>
        <v/>
      </c>
      <c r="U34" s="41"/>
      <c r="V34" s="4"/>
      <c r="W34" s="42"/>
      <c r="X34" s="45">
        <f t="shared" si="8"/>
        <v>0</v>
      </c>
      <c r="Y34" s="47">
        <f t="shared" si="9"/>
        <v>1004</v>
      </c>
      <c r="Z34" s="43">
        <f t="shared" si="10"/>
        <v>1004</v>
      </c>
    </row>
    <row r="35" spans="1:26" ht="15.6">
      <c r="A35" s="1"/>
      <c r="B35" s="1"/>
      <c r="C35" s="2"/>
      <c r="D35" s="2"/>
      <c r="E35" s="3"/>
      <c r="F35" s="35" t="str">
        <f t="shared" si="2"/>
        <v/>
      </c>
      <c r="G35" s="3"/>
      <c r="H35" s="30" t="str">
        <f t="shared" si="3"/>
        <v/>
      </c>
      <c r="I35" s="3"/>
      <c r="J35" s="3"/>
      <c r="K35" s="3"/>
      <c r="L35" s="31" t="str">
        <f t="shared" si="4"/>
        <v/>
      </c>
      <c r="M35" s="37"/>
      <c r="N35" s="39" t="str">
        <f t="shared" si="5"/>
        <v/>
      </c>
      <c r="O35" s="31" t="str">
        <f t="shared" si="1"/>
        <v/>
      </c>
      <c r="P35" s="37"/>
      <c r="Q35" s="30" t="str">
        <f t="shared" si="6"/>
        <v/>
      </c>
      <c r="R35" s="33"/>
      <c r="S35" s="39" t="str">
        <f t="shared" si="7"/>
        <v/>
      </c>
      <c r="T35" s="30" t="str" cm="1">
        <f t="array" ref="T35">_xlfn.IFS(Q35="yes","compliance",R35="","",S35="no","non-compliance",S35="yes","compliance")</f>
        <v/>
      </c>
      <c r="U35" s="41"/>
      <c r="V35" s="4"/>
      <c r="W35" s="42"/>
      <c r="X35" s="45">
        <f t="shared" si="8"/>
        <v>0</v>
      </c>
      <c r="Y35" s="47">
        <f t="shared" si="9"/>
        <v>1004</v>
      </c>
      <c r="Z35" s="43">
        <f t="shared" si="10"/>
        <v>1004</v>
      </c>
    </row>
    <row r="36" spans="1:26" ht="15.6">
      <c r="A36" s="1"/>
      <c r="B36" s="1"/>
      <c r="C36" s="2"/>
      <c r="D36" s="2"/>
      <c r="E36" s="3"/>
      <c r="F36" s="35" t="str">
        <f t="shared" si="2"/>
        <v/>
      </c>
      <c r="G36" s="3"/>
      <c r="H36" s="30" t="str">
        <f t="shared" si="3"/>
        <v/>
      </c>
      <c r="I36" s="3"/>
      <c r="J36" s="3"/>
      <c r="K36" s="3"/>
      <c r="L36" s="31" t="str">
        <f t="shared" si="4"/>
        <v/>
      </c>
      <c r="M36" s="37"/>
      <c r="N36" s="39" t="str">
        <f t="shared" si="5"/>
        <v/>
      </c>
      <c r="O36" s="31" t="str">
        <f t="shared" si="1"/>
        <v/>
      </c>
      <c r="P36" s="37"/>
      <c r="Q36" s="30" t="str">
        <f t="shared" si="6"/>
        <v/>
      </c>
      <c r="R36" s="33"/>
      <c r="S36" s="39" t="str">
        <f t="shared" si="7"/>
        <v/>
      </c>
      <c r="T36" s="30" t="str" cm="1">
        <f t="array" ref="T36">_xlfn.IFS(Q36="yes","compliance",R36="","",S36="no","non-compliance",S36="yes","compliance")</f>
        <v/>
      </c>
      <c r="U36" s="41"/>
      <c r="V36" s="4"/>
      <c r="W36" s="42"/>
      <c r="X36" s="45">
        <f t="shared" si="8"/>
        <v>0</v>
      </c>
      <c r="Y36" s="47">
        <f t="shared" si="9"/>
        <v>1004</v>
      </c>
      <c r="Z36" s="43">
        <f t="shared" si="10"/>
        <v>1004</v>
      </c>
    </row>
    <row r="37" spans="1:26" ht="15.6">
      <c r="A37" s="1"/>
      <c r="B37" s="1"/>
      <c r="C37" s="2"/>
      <c r="D37" s="2"/>
      <c r="E37" s="3"/>
      <c r="F37" s="35" t="str">
        <f t="shared" si="2"/>
        <v/>
      </c>
      <c r="G37" s="3"/>
      <c r="H37" s="30" t="str">
        <f t="shared" si="3"/>
        <v/>
      </c>
      <c r="I37" s="3"/>
      <c r="J37" s="3"/>
      <c r="K37" s="3"/>
      <c r="L37" s="31" t="str">
        <f t="shared" si="4"/>
        <v/>
      </c>
      <c r="M37" s="37"/>
      <c r="N37" s="39" t="str">
        <f t="shared" si="5"/>
        <v/>
      </c>
      <c r="O37" s="31" t="str">
        <f t="shared" si="1"/>
        <v/>
      </c>
      <c r="P37" s="37"/>
      <c r="Q37" s="30" t="str">
        <f t="shared" si="6"/>
        <v/>
      </c>
      <c r="R37" s="33"/>
      <c r="S37" s="39" t="str">
        <f t="shared" si="7"/>
        <v/>
      </c>
      <c r="T37" s="30" t="str" cm="1">
        <f t="array" ref="T37">_xlfn.IFS(Q37="yes","compliance",R37="","",S37="no","non-compliance",S37="yes","compliance")</f>
        <v/>
      </c>
      <c r="U37" s="41"/>
      <c r="V37" s="4"/>
      <c r="W37" s="42"/>
      <c r="X37" s="45">
        <f t="shared" si="8"/>
        <v>0</v>
      </c>
      <c r="Y37" s="47">
        <f t="shared" si="9"/>
        <v>1004</v>
      </c>
      <c r="Z37" s="43">
        <f t="shared" si="10"/>
        <v>1004</v>
      </c>
    </row>
    <row r="38" spans="1:26" ht="15.6">
      <c r="A38" s="1"/>
      <c r="B38" s="1"/>
      <c r="C38" s="2"/>
      <c r="D38" s="2"/>
      <c r="E38" s="3"/>
      <c r="F38" s="35" t="str">
        <f t="shared" si="2"/>
        <v/>
      </c>
      <c r="G38" s="3"/>
      <c r="H38" s="30" t="str">
        <f t="shared" si="3"/>
        <v/>
      </c>
      <c r="I38" s="3"/>
      <c r="J38" s="3"/>
      <c r="K38" s="3"/>
      <c r="L38" s="31" t="str">
        <f t="shared" si="4"/>
        <v/>
      </c>
      <c r="M38" s="37"/>
      <c r="N38" s="39" t="str">
        <f t="shared" si="5"/>
        <v/>
      </c>
      <c r="O38" s="31" t="str">
        <f t="shared" si="1"/>
        <v/>
      </c>
      <c r="P38" s="37"/>
      <c r="Q38" s="30" t="str">
        <f t="shared" si="6"/>
        <v/>
      </c>
      <c r="R38" s="33"/>
      <c r="S38" s="39" t="str">
        <f t="shared" si="7"/>
        <v/>
      </c>
      <c r="T38" s="30" t="str" cm="1">
        <f t="array" ref="T38">_xlfn.IFS(Q38="yes","compliance",R38="","",S38="no","non-compliance",S38="yes","compliance")</f>
        <v/>
      </c>
      <c r="U38" s="41"/>
      <c r="V38" s="4"/>
      <c r="W38" s="42"/>
      <c r="X38" s="45">
        <f t="shared" si="8"/>
        <v>0</v>
      </c>
      <c r="Y38" s="47">
        <f t="shared" si="9"/>
        <v>1004</v>
      </c>
      <c r="Z38" s="43">
        <f t="shared" si="10"/>
        <v>1004</v>
      </c>
    </row>
    <row r="39" spans="1:26" ht="15.6">
      <c r="A39" s="1"/>
      <c r="B39" s="1"/>
      <c r="C39" s="2"/>
      <c r="D39" s="2"/>
      <c r="E39" s="32"/>
      <c r="F39" s="35" t="str">
        <f t="shared" si="2"/>
        <v/>
      </c>
      <c r="G39" s="3"/>
      <c r="H39" s="30" t="str">
        <f t="shared" si="3"/>
        <v/>
      </c>
      <c r="I39" s="3"/>
      <c r="J39" s="3"/>
      <c r="K39" s="3"/>
      <c r="L39" s="31" t="str">
        <f t="shared" si="4"/>
        <v/>
      </c>
      <c r="M39" s="37"/>
      <c r="N39" s="39" t="str">
        <f t="shared" si="5"/>
        <v/>
      </c>
      <c r="O39" s="31" t="str">
        <f t="shared" si="1"/>
        <v/>
      </c>
      <c r="P39" s="37"/>
      <c r="Q39" s="30" t="str">
        <f t="shared" si="6"/>
        <v/>
      </c>
      <c r="R39" s="33"/>
      <c r="S39" s="39" t="str">
        <f t="shared" si="7"/>
        <v/>
      </c>
      <c r="T39" s="30" t="str" cm="1">
        <f t="array" ref="T39">_xlfn.IFS(Q39="yes","compliance",R39="","",S39="no","non-compliance",S39="yes","compliance")</f>
        <v/>
      </c>
      <c r="U39" s="41"/>
      <c r="V39" s="4"/>
      <c r="W39" s="42"/>
      <c r="X39" s="45">
        <f t="shared" si="8"/>
        <v>0</v>
      </c>
      <c r="Y39" s="47">
        <f t="shared" si="9"/>
        <v>1004</v>
      </c>
      <c r="Z39" s="43">
        <f t="shared" si="10"/>
        <v>1004</v>
      </c>
    </row>
    <row r="40" spans="1:26" ht="15.6">
      <c r="A40" s="1"/>
      <c r="B40" s="1"/>
      <c r="C40" s="2"/>
      <c r="D40" s="2"/>
      <c r="E40" s="32"/>
      <c r="F40" s="35" t="str">
        <f t="shared" si="2"/>
        <v/>
      </c>
      <c r="G40" s="3"/>
      <c r="H40" s="30" t="str">
        <f t="shared" si="3"/>
        <v/>
      </c>
      <c r="I40" s="3"/>
      <c r="J40" s="3"/>
      <c r="K40" s="3"/>
      <c r="L40" s="31" t="str">
        <f t="shared" si="4"/>
        <v/>
      </c>
      <c r="M40" s="37"/>
      <c r="N40" s="39" t="str">
        <f t="shared" si="5"/>
        <v/>
      </c>
      <c r="O40" s="31" t="str">
        <f t="shared" si="1"/>
        <v/>
      </c>
      <c r="P40" s="37"/>
      <c r="Q40" s="30" t="str">
        <f t="shared" si="6"/>
        <v/>
      </c>
      <c r="R40" s="33"/>
      <c r="S40" s="39" t="str">
        <f t="shared" si="7"/>
        <v/>
      </c>
      <c r="T40" s="30" t="str" cm="1">
        <f t="array" ref="T40">_xlfn.IFS(Q40="yes","compliance",R40="","",S40="no","non-compliance",S40="yes","compliance")</f>
        <v/>
      </c>
      <c r="U40" s="41"/>
      <c r="V40" s="4"/>
      <c r="W40" s="42"/>
      <c r="X40" s="45">
        <f t="shared" si="8"/>
        <v>0</v>
      </c>
      <c r="Y40" s="47">
        <f t="shared" si="9"/>
        <v>1004</v>
      </c>
      <c r="Z40" s="43">
        <f t="shared" si="10"/>
        <v>1004</v>
      </c>
    </row>
    <row r="41" spans="1:26" ht="15.6">
      <c r="A41" s="1"/>
      <c r="B41" s="1"/>
      <c r="C41" s="2"/>
      <c r="D41" s="2"/>
      <c r="E41" s="32"/>
      <c r="F41" s="35" t="str">
        <f t="shared" si="2"/>
        <v/>
      </c>
      <c r="G41" s="3"/>
      <c r="H41" s="30" t="str">
        <f t="shared" si="3"/>
        <v/>
      </c>
      <c r="I41" s="3"/>
      <c r="J41" s="3"/>
      <c r="K41" s="3"/>
      <c r="L41" s="31" t="str">
        <f t="shared" si="4"/>
        <v/>
      </c>
      <c r="M41" s="37"/>
      <c r="N41" s="39" t="str">
        <f t="shared" si="5"/>
        <v/>
      </c>
      <c r="O41" s="31" t="str">
        <f t="shared" si="1"/>
        <v/>
      </c>
      <c r="P41" s="37"/>
      <c r="Q41" s="30" t="str">
        <f t="shared" si="6"/>
        <v/>
      </c>
      <c r="R41" s="33"/>
      <c r="S41" s="39" t="str">
        <f t="shared" si="7"/>
        <v/>
      </c>
      <c r="T41" s="30" t="str" cm="1">
        <f t="array" ref="T41">_xlfn.IFS(Q41="yes","compliance",R41="","",S41="no","non-compliance",S41="yes","compliance")</f>
        <v/>
      </c>
      <c r="U41" s="41"/>
      <c r="V41" s="4"/>
      <c r="W41" s="42"/>
      <c r="X41" s="45">
        <f t="shared" si="8"/>
        <v>0</v>
      </c>
      <c r="Y41" s="47">
        <f t="shared" si="9"/>
        <v>1004</v>
      </c>
      <c r="Z41" s="43">
        <f t="shared" si="10"/>
        <v>1004</v>
      </c>
    </row>
    <row r="42" spans="1:26" ht="15.6">
      <c r="A42" s="1"/>
      <c r="B42" s="1"/>
      <c r="C42" s="2"/>
      <c r="D42" s="2"/>
      <c r="E42" s="32"/>
      <c r="F42" s="35" t="str">
        <f t="shared" si="2"/>
        <v/>
      </c>
      <c r="G42" s="3"/>
      <c r="H42" s="30" t="str">
        <f t="shared" si="3"/>
        <v/>
      </c>
      <c r="I42" s="3"/>
      <c r="J42" s="3"/>
      <c r="K42" s="3"/>
      <c r="L42" s="31" t="str">
        <f t="shared" si="4"/>
        <v/>
      </c>
      <c r="M42" s="37"/>
      <c r="N42" s="39" t="str">
        <f t="shared" si="5"/>
        <v/>
      </c>
      <c r="O42" s="31" t="str">
        <f t="shared" si="1"/>
        <v/>
      </c>
      <c r="P42" s="37"/>
      <c r="Q42" s="30" t="str">
        <f t="shared" si="6"/>
        <v/>
      </c>
      <c r="R42" s="33"/>
      <c r="S42" s="39" t="str">
        <f t="shared" si="7"/>
        <v/>
      </c>
      <c r="T42" s="30" t="str" cm="1">
        <f t="array" ref="T42">_xlfn.IFS(Q42="yes","compliance",R42="","",S42="no","non-compliance",S42="yes","compliance")</f>
        <v/>
      </c>
      <c r="U42" s="41"/>
      <c r="V42" s="4"/>
      <c r="W42" s="42"/>
      <c r="X42" s="45">
        <f t="shared" si="8"/>
        <v>0</v>
      </c>
      <c r="Y42" s="47">
        <f t="shared" si="9"/>
        <v>1004</v>
      </c>
      <c r="Z42" s="43">
        <f t="shared" si="10"/>
        <v>1004</v>
      </c>
    </row>
    <row r="43" spans="1:26" ht="15.6">
      <c r="A43" s="1"/>
      <c r="B43" s="1"/>
      <c r="C43" s="2"/>
      <c r="D43" s="2"/>
      <c r="E43" s="32"/>
      <c r="F43" s="35" t="str">
        <f t="shared" si="2"/>
        <v/>
      </c>
      <c r="G43" s="3"/>
      <c r="H43" s="30" t="str">
        <f t="shared" si="3"/>
        <v/>
      </c>
      <c r="I43" s="3"/>
      <c r="J43" s="3"/>
      <c r="K43" s="3"/>
      <c r="L43" s="31" t="str">
        <f t="shared" si="4"/>
        <v/>
      </c>
      <c r="M43" s="37"/>
      <c r="N43" s="39" t="str">
        <f t="shared" si="5"/>
        <v/>
      </c>
      <c r="O43" s="31" t="str">
        <f t="shared" si="1"/>
        <v/>
      </c>
      <c r="P43" s="37"/>
      <c r="Q43" s="30" t="str">
        <f t="shared" si="6"/>
        <v/>
      </c>
      <c r="R43" s="33"/>
      <c r="S43" s="39" t="str">
        <f t="shared" si="7"/>
        <v/>
      </c>
      <c r="T43" s="30" t="str" cm="1">
        <f t="array" ref="T43">_xlfn.IFS(Q43="yes","compliance",R43="","",S43="no","non-compliance",S43="yes","compliance")</f>
        <v/>
      </c>
      <c r="U43" s="41"/>
      <c r="V43" s="4"/>
      <c r="W43" s="42"/>
      <c r="X43" s="45">
        <f t="shared" si="8"/>
        <v>0</v>
      </c>
      <c r="Y43" s="47">
        <f t="shared" si="9"/>
        <v>1004</v>
      </c>
      <c r="Z43" s="43">
        <f t="shared" si="10"/>
        <v>1004</v>
      </c>
    </row>
    <row r="44" spans="1:26" ht="15.6">
      <c r="A44" s="1"/>
      <c r="B44" s="1"/>
      <c r="C44" s="2"/>
      <c r="D44" s="2"/>
      <c r="E44" s="32"/>
      <c r="F44" s="35" t="str">
        <f t="shared" si="2"/>
        <v/>
      </c>
      <c r="G44" s="3"/>
      <c r="H44" s="30" t="str">
        <f t="shared" si="3"/>
        <v/>
      </c>
      <c r="I44" s="3"/>
      <c r="J44" s="3"/>
      <c r="K44" s="3"/>
      <c r="L44" s="31" t="str">
        <f t="shared" si="4"/>
        <v/>
      </c>
      <c r="M44" s="37"/>
      <c r="N44" s="39" t="str">
        <f t="shared" si="5"/>
        <v/>
      </c>
      <c r="O44" s="31" t="str">
        <f t="shared" si="1"/>
        <v/>
      </c>
      <c r="P44" s="37"/>
      <c r="Q44" s="30" t="str">
        <f t="shared" si="6"/>
        <v/>
      </c>
      <c r="R44" s="33"/>
      <c r="S44" s="39" t="str">
        <f t="shared" si="7"/>
        <v/>
      </c>
      <c r="T44" s="30" t="str" cm="1">
        <f t="array" ref="T44">_xlfn.IFS(Q44="yes","compliance",R44="","",S44="no","non-compliance",S44="yes","compliance")</f>
        <v/>
      </c>
      <c r="U44" s="41"/>
      <c r="V44" s="4"/>
      <c r="W44" s="42"/>
      <c r="X44" s="45">
        <f t="shared" si="8"/>
        <v>0</v>
      </c>
      <c r="Y44" s="47">
        <f t="shared" si="9"/>
        <v>1004</v>
      </c>
      <c r="Z44" s="43">
        <f t="shared" si="10"/>
        <v>1004</v>
      </c>
    </row>
    <row r="45" spans="1:26" ht="15.6">
      <c r="A45" s="1"/>
      <c r="B45" s="1"/>
      <c r="C45" s="2"/>
      <c r="D45" s="2"/>
      <c r="E45" s="32"/>
      <c r="F45" s="35" t="str">
        <f t="shared" si="2"/>
        <v/>
      </c>
      <c r="G45" s="3"/>
      <c r="H45" s="30" t="str">
        <f t="shared" si="3"/>
        <v/>
      </c>
      <c r="I45" s="3"/>
      <c r="J45" s="3"/>
      <c r="K45" s="3"/>
      <c r="L45" s="31" t="str">
        <f t="shared" si="4"/>
        <v/>
      </c>
      <c r="M45" s="37"/>
      <c r="N45" s="39" t="str">
        <f t="shared" si="5"/>
        <v/>
      </c>
      <c r="O45" s="31" t="str">
        <f t="shared" si="1"/>
        <v/>
      </c>
      <c r="P45" s="37"/>
      <c r="Q45" s="30" t="str">
        <f t="shared" si="6"/>
        <v/>
      </c>
      <c r="R45" s="33"/>
      <c r="S45" s="39" t="str">
        <f t="shared" si="7"/>
        <v/>
      </c>
      <c r="T45" s="30" t="str" cm="1">
        <f t="array" ref="T45">_xlfn.IFS(Q45="yes","compliance",R45="","",S45="no","non-compliance",S45="yes","compliance")</f>
        <v/>
      </c>
      <c r="U45" s="41"/>
      <c r="V45" s="4"/>
      <c r="W45" s="42"/>
      <c r="X45" s="45">
        <f t="shared" si="8"/>
        <v>0</v>
      </c>
      <c r="Y45" s="47">
        <f t="shared" si="9"/>
        <v>1004</v>
      </c>
      <c r="Z45" s="43">
        <f t="shared" si="10"/>
        <v>1004</v>
      </c>
    </row>
    <row r="46" spans="1:26" ht="15.6">
      <c r="A46" s="1"/>
      <c r="B46" s="1"/>
      <c r="C46" s="2"/>
      <c r="D46" s="2"/>
      <c r="E46" s="32"/>
      <c r="F46" s="35" t="str">
        <f t="shared" si="2"/>
        <v/>
      </c>
      <c r="G46" s="3"/>
      <c r="H46" s="30" t="str">
        <f t="shared" si="3"/>
        <v/>
      </c>
      <c r="I46" s="3"/>
      <c r="J46" s="3"/>
      <c r="K46" s="3"/>
      <c r="L46" s="31" t="str">
        <f t="shared" si="4"/>
        <v/>
      </c>
      <c r="M46" s="37"/>
      <c r="N46" s="39" t="str">
        <f t="shared" si="5"/>
        <v/>
      </c>
      <c r="O46" s="31" t="str">
        <f t="shared" si="1"/>
        <v/>
      </c>
      <c r="P46" s="37"/>
      <c r="Q46" s="30" t="str">
        <f t="shared" si="6"/>
        <v/>
      </c>
      <c r="R46" s="33"/>
      <c r="S46" s="39" t="str">
        <f t="shared" si="7"/>
        <v/>
      </c>
      <c r="T46" s="30" t="str" cm="1">
        <f t="array" ref="T46">_xlfn.IFS(Q46="yes","compliance",R46="","",S46="no","non-compliance",S46="yes","compliance")</f>
        <v/>
      </c>
      <c r="U46" s="41"/>
      <c r="V46" s="4"/>
      <c r="W46" s="42"/>
      <c r="X46" s="45">
        <f t="shared" si="8"/>
        <v>0</v>
      </c>
      <c r="Y46" s="47">
        <f t="shared" si="9"/>
        <v>1004</v>
      </c>
      <c r="Z46" s="43">
        <f t="shared" si="10"/>
        <v>1004</v>
      </c>
    </row>
    <row r="47" spans="1:26" ht="15.6">
      <c r="A47" s="1"/>
      <c r="B47" s="1"/>
      <c r="C47" s="2"/>
      <c r="D47" s="2"/>
      <c r="E47" s="32"/>
      <c r="F47" s="35" t="str">
        <f t="shared" si="2"/>
        <v/>
      </c>
      <c r="G47" s="3"/>
      <c r="H47" s="30" t="str">
        <f t="shared" si="3"/>
        <v/>
      </c>
      <c r="I47" s="3"/>
      <c r="J47" s="3"/>
      <c r="K47" s="3"/>
      <c r="L47" s="31" t="str">
        <f t="shared" si="4"/>
        <v/>
      </c>
      <c r="M47" s="37"/>
      <c r="N47" s="39" t="str">
        <f t="shared" si="5"/>
        <v/>
      </c>
      <c r="O47" s="31" t="str">
        <f t="shared" si="1"/>
        <v/>
      </c>
      <c r="P47" s="37"/>
      <c r="Q47" s="30" t="str">
        <f t="shared" si="6"/>
        <v/>
      </c>
      <c r="R47" s="33"/>
      <c r="S47" s="39" t="str">
        <f t="shared" si="7"/>
        <v/>
      </c>
      <c r="T47" s="30" t="str" cm="1">
        <f t="array" ref="T47">_xlfn.IFS(Q47="yes","compliance",R47="","",S47="no","non-compliance",S47="yes","compliance")</f>
        <v/>
      </c>
      <c r="U47" s="41"/>
      <c r="V47" s="4"/>
      <c r="W47" s="42"/>
      <c r="X47" s="45">
        <f t="shared" si="8"/>
        <v>0</v>
      </c>
      <c r="Y47" s="47">
        <f t="shared" si="9"/>
        <v>1004</v>
      </c>
      <c r="Z47" s="43">
        <f t="shared" si="10"/>
        <v>1004</v>
      </c>
    </row>
    <row r="48" spans="1:26" ht="15.6">
      <c r="A48" s="1"/>
      <c r="B48" s="1"/>
      <c r="C48" s="2"/>
      <c r="D48" s="2"/>
      <c r="E48" s="32"/>
      <c r="F48" s="35" t="str">
        <f t="shared" si="2"/>
        <v/>
      </c>
      <c r="G48" s="3"/>
      <c r="H48" s="30" t="str">
        <f t="shared" si="3"/>
        <v/>
      </c>
      <c r="I48" s="3"/>
      <c r="J48" s="3"/>
      <c r="K48" s="3"/>
      <c r="L48" s="31" t="str">
        <f t="shared" si="4"/>
        <v/>
      </c>
      <c r="M48" s="37"/>
      <c r="N48" s="39" t="str">
        <f t="shared" si="5"/>
        <v/>
      </c>
      <c r="O48" s="31" t="str">
        <f t="shared" si="1"/>
        <v/>
      </c>
      <c r="P48" s="37"/>
      <c r="Q48" s="30" t="str">
        <f t="shared" si="6"/>
        <v/>
      </c>
      <c r="R48" s="33"/>
      <c r="S48" s="39" t="str">
        <f t="shared" si="7"/>
        <v/>
      </c>
      <c r="T48" s="30" t="str" cm="1">
        <f t="array" ref="T48">_xlfn.IFS(Q48="yes","compliance",R48="","",S48="no","non-compliance",S48="yes","compliance")</f>
        <v/>
      </c>
      <c r="U48" s="41"/>
      <c r="V48" s="4"/>
      <c r="W48" s="42"/>
      <c r="X48" s="45">
        <f t="shared" si="8"/>
        <v>0</v>
      </c>
      <c r="Y48" s="47">
        <f t="shared" si="9"/>
        <v>1004</v>
      </c>
      <c r="Z48" s="43">
        <f t="shared" si="10"/>
        <v>1004</v>
      </c>
    </row>
    <row r="49" spans="1:26" ht="15.6">
      <c r="A49" s="1"/>
      <c r="B49" s="1"/>
      <c r="C49" s="2"/>
      <c r="D49" s="2"/>
      <c r="E49" s="32"/>
      <c r="F49" s="35" t="str">
        <f t="shared" si="2"/>
        <v/>
      </c>
      <c r="G49" s="3"/>
      <c r="H49" s="30" t="str">
        <f t="shared" si="3"/>
        <v/>
      </c>
      <c r="I49" s="3"/>
      <c r="J49" s="3"/>
      <c r="K49" s="3"/>
      <c r="L49" s="31" t="str">
        <f t="shared" si="4"/>
        <v/>
      </c>
      <c r="M49" s="37"/>
      <c r="N49" s="39" t="str">
        <f t="shared" si="5"/>
        <v/>
      </c>
      <c r="O49" s="31" t="str">
        <f t="shared" si="1"/>
        <v/>
      </c>
      <c r="P49" s="37"/>
      <c r="Q49" s="30" t="str">
        <f t="shared" si="6"/>
        <v/>
      </c>
      <c r="R49" s="33"/>
      <c r="S49" s="39" t="str">
        <f t="shared" si="7"/>
        <v/>
      </c>
      <c r="T49" s="30" t="str" cm="1">
        <f t="array" ref="T49">_xlfn.IFS(Q49="yes","compliance",R49="","",S49="no","non-compliance",S49="yes","compliance")</f>
        <v/>
      </c>
      <c r="U49" s="41"/>
      <c r="V49" s="4"/>
      <c r="W49" s="42"/>
      <c r="X49" s="45">
        <f t="shared" si="8"/>
        <v>0</v>
      </c>
      <c r="Y49" s="47">
        <f t="shared" si="9"/>
        <v>1004</v>
      </c>
      <c r="Z49" s="43">
        <f t="shared" si="10"/>
        <v>1004</v>
      </c>
    </row>
    <row r="50" spans="1:26" ht="15.6">
      <c r="A50" s="1"/>
      <c r="B50" s="1"/>
      <c r="C50" s="2"/>
      <c r="D50" s="2"/>
      <c r="E50" s="32"/>
      <c r="F50" s="35" t="str">
        <f t="shared" si="2"/>
        <v/>
      </c>
      <c r="G50" s="3"/>
      <c r="H50" s="30" t="str">
        <f t="shared" si="3"/>
        <v/>
      </c>
      <c r="I50" s="3"/>
      <c r="J50" s="3"/>
      <c r="K50" s="3"/>
      <c r="L50" s="31" t="str">
        <f t="shared" si="4"/>
        <v/>
      </c>
      <c r="M50" s="37"/>
      <c r="N50" s="39" t="str">
        <f t="shared" si="5"/>
        <v/>
      </c>
      <c r="O50" s="31" t="str">
        <f t="shared" si="1"/>
        <v/>
      </c>
      <c r="P50" s="37"/>
      <c r="Q50" s="30" t="str">
        <f t="shared" si="6"/>
        <v/>
      </c>
      <c r="R50" s="33"/>
      <c r="S50" s="39" t="str">
        <f t="shared" si="7"/>
        <v/>
      </c>
      <c r="T50" s="30" t="str" cm="1">
        <f t="array" ref="T50">_xlfn.IFS(Q50="yes","compliance",R50="","",S50="no","non-compliance",S50="yes","compliance")</f>
        <v/>
      </c>
      <c r="U50" s="41"/>
      <c r="V50" s="4"/>
      <c r="W50" s="42"/>
      <c r="X50" s="45">
        <f t="shared" si="8"/>
        <v>0</v>
      </c>
      <c r="Y50" s="47">
        <f t="shared" si="9"/>
        <v>1004</v>
      </c>
      <c r="Z50" s="43">
        <f t="shared" si="10"/>
        <v>1004</v>
      </c>
    </row>
    <row r="51" spans="1:26" ht="15.6">
      <c r="A51" s="1"/>
      <c r="B51" s="1"/>
      <c r="C51" s="2"/>
      <c r="D51" s="2"/>
      <c r="E51" s="32"/>
      <c r="F51" s="35" t="str">
        <f t="shared" si="2"/>
        <v/>
      </c>
      <c r="G51" s="3"/>
      <c r="H51" s="30" t="str">
        <f t="shared" si="3"/>
        <v/>
      </c>
      <c r="I51" s="3"/>
      <c r="J51" s="3"/>
      <c r="K51" s="3"/>
      <c r="L51" s="31" t="str">
        <f t="shared" si="4"/>
        <v/>
      </c>
      <c r="M51" s="37"/>
      <c r="N51" s="39" t="str">
        <f t="shared" si="5"/>
        <v/>
      </c>
      <c r="O51" s="31" t="str">
        <f t="shared" si="1"/>
        <v/>
      </c>
      <c r="P51" s="37"/>
      <c r="Q51" s="30" t="str">
        <f t="shared" si="6"/>
        <v/>
      </c>
      <c r="R51" s="33"/>
      <c r="S51" s="39" t="str">
        <f t="shared" si="7"/>
        <v/>
      </c>
      <c r="T51" s="30" t="str" cm="1">
        <f t="array" ref="T51">_xlfn.IFS(Q51="yes","compliance",R51="","",S51="no","non-compliance",S51="yes","compliance")</f>
        <v/>
      </c>
      <c r="U51" s="41"/>
      <c r="V51" s="4"/>
      <c r="W51" s="42"/>
      <c r="X51" s="45">
        <f t="shared" si="8"/>
        <v>0</v>
      </c>
      <c r="Y51" s="47">
        <f t="shared" si="9"/>
        <v>1004</v>
      </c>
      <c r="Z51" s="43">
        <f t="shared" si="10"/>
        <v>1004</v>
      </c>
    </row>
    <row r="52" spans="1:26" ht="15.6">
      <c r="A52" s="1"/>
      <c r="B52" s="1"/>
      <c r="C52" s="2"/>
      <c r="D52" s="2"/>
      <c r="E52" s="32"/>
      <c r="F52" s="35" t="str">
        <f t="shared" si="2"/>
        <v/>
      </c>
      <c r="G52" s="3"/>
      <c r="H52" s="30" t="str">
        <f t="shared" si="3"/>
        <v/>
      </c>
      <c r="I52" s="3"/>
      <c r="J52" s="3"/>
      <c r="K52" s="3"/>
      <c r="L52" s="31" t="str">
        <f t="shared" si="4"/>
        <v/>
      </c>
      <c r="M52" s="37"/>
      <c r="N52" s="39" t="str">
        <f t="shared" si="5"/>
        <v/>
      </c>
      <c r="O52" s="31" t="str">
        <f t="shared" si="1"/>
        <v/>
      </c>
      <c r="P52" s="37"/>
      <c r="Q52" s="30" t="str">
        <f t="shared" si="6"/>
        <v/>
      </c>
      <c r="R52" s="33"/>
      <c r="S52" s="39" t="str">
        <f t="shared" si="7"/>
        <v/>
      </c>
      <c r="T52" s="30" t="str" cm="1">
        <f t="array" ref="T52">_xlfn.IFS(Q52="yes","compliance",R52="","",S52="no","non-compliance",S52="yes","compliance")</f>
        <v/>
      </c>
      <c r="U52" s="41"/>
      <c r="V52" s="4"/>
      <c r="W52" s="42"/>
      <c r="X52" s="45">
        <f t="shared" si="8"/>
        <v>0</v>
      </c>
      <c r="Y52" s="47">
        <f t="shared" si="9"/>
        <v>1004</v>
      </c>
      <c r="Z52" s="43">
        <f t="shared" si="10"/>
        <v>1004</v>
      </c>
    </row>
    <row r="53" spans="1:26" ht="15.6">
      <c r="A53" s="1"/>
      <c r="B53" s="1"/>
      <c r="C53" s="2"/>
      <c r="D53" s="2"/>
      <c r="E53" s="32"/>
      <c r="F53" s="35" t="str">
        <f t="shared" si="2"/>
        <v/>
      </c>
      <c r="G53" s="3"/>
      <c r="H53" s="30" t="str">
        <f t="shared" si="3"/>
        <v/>
      </c>
      <c r="I53" s="3"/>
      <c r="J53" s="3"/>
      <c r="K53" s="3"/>
      <c r="L53" s="31" t="str">
        <f t="shared" si="4"/>
        <v/>
      </c>
      <c r="M53" s="37"/>
      <c r="N53" s="39" t="str">
        <f t="shared" si="5"/>
        <v/>
      </c>
      <c r="O53" s="31" t="str">
        <f t="shared" si="1"/>
        <v/>
      </c>
      <c r="P53" s="37"/>
      <c r="Q53" s="30" t="str">
        <f t="shared" si="6"/>
        <v/>
      </c>
      <c r="R53" s="33"/>
      <c r="S53" s="39" t="str">
        <f t="shared" si="7"/>
        <v/>
      </c>
      <c r="T53" s="30" t="str" cm="1">
        <f t="array" ref="T53">_xlfn.IFS(Q53="yes","compliance",R53="","",S53="no","non-compliance",S53="yes","compliance")</f>
        <v/>
      </c>
      <c r="U53" s="41"/>
      <c r="V53" s="4"/>
      <c r="W53" s="42"/>
      <c r="X53" s="45">
        <f t="shared" si="8"/>
        <v>0</v>
      </c>
      <c r="Y53" s="47">
        <f t="shared" si="9"/>
        <v>1004</v>
      </c>
      <c r="Z53" s="43">
        <f t="shared" si="10"/>
        <v>1004</v>
      </c>
    </row>
    <row r="54" spans="1:26" ht="15.6">
      <c r="A54" s="1"/>
      <c r="B54" s="1"/>
      <c r="C54" s="2"/>
      <c r="D54" s="2"/>
      <c r="E54" s="32"/>
      <c r="F54" s="35" t="str">
        <f t="shared" si="2"/>
        <v/>
      </c>
      <c r="G54" s="3"/>
      <c r="H54" s="30" t="str">
        <f t="shared" si="3"/>
        <v/>
      </c>
      <c r="I54" s="3"/>
      <c r="J54" s="3"/>
      <c r="K54" s="3"/>
      <c r="L54" s="31" t="str">
        <f t="shared" si="4"/>
        <v/>
      </c>
      <c r="M54" s="37"/>
      <c r="N54" s="39" t="str">
        <f t="shared" si="5"/>
        <v/>
      </c>
      <c r="O54" s="31" t="str">
        <f t="shared" si="1"/>
        <v/>
      </c>
      <c r="P54" s="37"/>
      <c r="Q54" s="30" t="str">
        <f t="shared" si="6"/>
        <v/>
      </c>
      <c r="R54" s="33"/>
      <c r="S54" s="39" t="str">
        <f t="shared" si="7"/>
        <v/>
      </c>
      <c r="T54" s="30" t="str" cm="1">
        <f t="array" ref="T54">_xlfn.IFS(Q54="yes","compliance",R54="","",S54="no","non-compliance",S54="yes","compliance")</f>
        <v/>
      </c>
      <c r="U54" s="41"/>
      <c r="V54" s="4"/>
      <c r="W54" s="42"/>
      <c r="X54" s="45">
        <f t="shared" si="8"/>
        <v>0</v>
      </c>
      <c r="Y54" s="47">
        <f t="shared" si="9"/>
        <v>1004</v>
      </c>
      <c r="Z54" s="43">
        <f t="shared" si="10"/>
        <v>1004</v>
      </c>
    </row>
    <row r="55" spans="1:26" ht="15.6">
      <c r="A55" s="1"/>
      <c r="B55" s="1"/>
      <c r="C55" s="2"/>
      <c r="D55" s="2"/>
      <c r="E55" s="32"/>
      <c r="F55" s="35" t="str">
        <f t="shared" si="2"/>
        <v/>
      </c>
      <c r="G55" s="3"/>
      <c r="H55" s="30" t="str">
        <f t="shared" si="3"/>
        <v/>
      </c>
      <c r="I55" s="3"/>
      <c r="J55" s="3"/>
      <c r="K55" s="3"/>
      <c r="L55" s="31" t="str">
        <f t="shared" si="4"/>
        <v/>
      </c>
      <c r="M55" s="37"/>
      <c r="N55" s="39" t="str">
        <f t="shared" si="5"/>
        <v/>
      </c>
      <c r="O55" s="31" t="str">
        <f t="shared" si="1"/>
        <v/>
      </c>
      <c r="P55" s="37"/>
      <c r="Q55" s="30" t="str">
        <f t="shared" si="6"/>
        <v/>
      </c>
      <c r="R55" s="33"/>
      <c r="S55" s="39" t="str">
        <f t="shared" si="7"/>
        <v/>
      </c>
      <c r="T55" s="30" t="str" cm="1">
        <f t="array" ref="T55">_xlfn.IFS(Q55="yes","compliance",R55="","",S55="no","non-compliance",S55="yes","compliance")</f>
        <v/>
      </c>
      <c r="U55" s="41"/>
      <c r="V55" s="4"/>
      <c r="W55" s="42"/>
      <c r="X55" s="45">
        <f t="shared" si="8"/>
        <v>0</v>
      </c>
      <c r="Y55" s="47">
        <f t="shared" si="9"/>
        <v>1004</v>
      </c>
      <c r="Z55" s="43">
        <f t="shared" si="10"/>
        <v>1004</v>
      </c>
    </row>
    <row r="56" spans="1:26" ht="15.6">
      <c r="A56" s="1"/>
      <c r="B56" s="1"/>
      <c r="C56" s="2"/>
      <c r="D56" s="2"/>
      <c r="E56" s="32"/>
      <c r="F56" s="35" t="str">
        <f t="shared" si="2"/>
        <v/>
      </c>
      <c r="G56" s="3"/>
      <c r="H56" s="30" t="str">
        <f t="shared" si="3"/>
        <v/>
      </c>
      <c r="I56" s="3"/>
      <c r="J56" s="3"/>
      <c r="K56" s="3"/>
      <c r="L56" s="31" t="str">
        <f t="shared" si="4"/>
        <v/>
      </c>
      <c r="M56" s="37"/>
      <c r="N56" s="39" t="str">
        <f t="shared" si="5"/>
        <v/>
      </c>
      <c r="O56" s="31" t="str">
        <f t="shared" si="1"/>
        <v/>
      </c>
      <c r="P56" s="37"/>
      <c r="Q56" s="30" t="str">
        <f t="shared" si="6"/>
        <v/>
      </c>
      <c r="R56" s="33"/>
      <c r="S56" s="39" t="str">
        <f t="shared" si="7"/>
        <v/>
      </c>
      <c r="T56" s="30" t="str" cm="1">
        <f t="array" ref="T56">_xlfn.IFS(Q56="yes","compliance",R56="","",S56="no","non-compliance",S56="yes","compliance")</f>
        <v/>
      </c>
      <c r="U56" s="41"/>
      <c r="V56" s="4"/>
      <c r="W56" s="42"/>
      <c r="X56" s="45">
        <f t="shared" si="8"/>
        <v>0</v>
      </c>
      <c r="Y56" s="47">
        <f t="shared" si="9"/>
        <v>1004</v>
      </c>
      <c r="Z56" s="43">
        <f t="shared" si="10"/>
        <v>1004</v>
      </c>
    </row>
    <row r="57" spans="1:26" ht="15.6">
      <c r="A57" s="1"/>
      <c r="B57" s="1"/>
      <c r="C57" s="2"/>
      <c r="D57" s="2"/>
      <c r="E57" s="32"/>
      <c r="F57" s="35" t="str">
        <f t="shared" si="2"/>
        <v/>
      </c>
      <c r="G57" s="3"/>
      <c r="H57" s="30" t="str">
        <f t="shared" si="3"/>
        <v/>
      </c>
      <c r="I57" s="3"/>
      <c r="J57" s="3"/>
      <c r="K57" s="3"/>
      <c r="L57" s="31" t="str">
        <f t="shared" si="4"/>
        <v/>
      </c>
      <c r="M57" s="37"/>
      <c r="N57" s="39" t="str">
        <f t="shared" si="5"/>
        <v/>
      </c>
      <c r="O57" s="31" t="str">
        <f t="shared" si="1"/>
        <v/>
      </c>
      <c r="P57" s="37"/>
      <c r="Q57" s="30" t="str">
        <f t="shared" si="6"/>
        <v/>
      </c>
      <c r="R57" s="33"/>
      <c r="S57" s="39" t="str">
        <f t="shared" si="7"/>
        <v/>
      </c>
      <c r="T57" s="30" t="str" cm="1">
        <f t="array" ref="T57">_xlfn.IFS(Q57="yes","compliance",R57="","",S57="no","non-compliance",S57="yes","compliance")</f>
        <v/>
      </c>
      <c r="U57" s="41"/>
      <c r="V57" s="4"/>
      <c r="W57" s="42"/>
      <c r="X57" s="45">
        <f t="shared" si="8"/>
        <v>0</v>
      </c>
      <c r="Y57" s="47">
        <f t="shared" si="9"/>
        <v>1004</v>
      </c>
      <c r="Z57" s="43">
        <f t="shared" si="10"/>
        <v>1004</v>
      </c>
    </row>
    <row r="58" spans="1:26" ht="15.6">
      <c r="A58" s="1"/>
      <c r="B58" s="1"/>
      <c r="C58" s="2"/>
      <c r="D58" s="2"/>
      <c r="E58" s="32"/>
      <c r="F58" s="35" t="str">
        <f t="shared" si="2"/>
        <v/>
      </c>
      <c r="G58" s="3"/>
      <c r="H58" s="30" t="str">
        <f t="shared" si="3"/>
        <v/>
      </c>
      <c r="I58" s="3"/>
      <c r="J58" s="3"/>
      <c r="K58" s="3"/>
      <c r="L58" s="31" t="str">
        <f t="shared" si="4"/>
        <v/>
      </c>
      <c r="M58" s="37"/>
      <c r="N58" s="39" t="str">
        <f t="shared" si="5"/>
        <v/>
      </c>
      <c r="O58" s="31" t="str">
        <f t="shared" si="1"/>
        <v/>
      </c>
      <c r="P58" s="37"/>
      <c r="Q58" s="30" t="str">
        <f t="shared" si="6"/>
        <v/>
      </c>
      <c r="R58" s="33"/>
      <c r="S58" s="39" t="str">
        <f t="shared" si="7"/>
        <v/>
      </c>
      <c r="T58" s="30" t="str" cm="1">
        <f t="array" ref="T58">_xlfn.IFS(Q58="yes","compliance",R58="","",S58="no","non-compliance",S58="yes","compliance")</f>
        <v/>
      </c>
      <c r="U58" s="41"/>
      <c r="V58" s="4"/>
      <c r="W58" s="42"/>
      <c r="X58" s="45">
        <f t="shared" si="8"/>
        <v>0</v>
      </c>
      <c r="Y58" s="47">
        <f t="shared" si="9"/>
        <v>1004</v>
      </c>
      <c r="Z58" s="43">
        <f t="shared" si="10"/>
        <v>1004</v>
      </c>
    </row>
    <row r="59" spans="1:26" ht="15.6">
      <c r="A59" s="1"/>
      <c r="B59" s="1"/>
      <c r="C59" s="2"/>
      <c r="D59" s="2"/>
      <c r="E59" s="32"/>
      <c r="F59" s="35" t="str">
        <f t="shared" si="2"/>
        <v/>
      </c>
      <c r="G59" s="3"/>
      <c r="H59" s="30" t="str">
        <f t="shared" si="3"/>
        <v/>
      </c>
      <c r="I59" s="3"/>
      <c r="J59" s="3"/>
      <c r="K59" s="3"/>
      <c r="L59" s="31" t="str">
        <f t="shared" si="4"/>
        <v/>
      </c>
      <c r="M59" s="37"/>
      <c r="N59" s="39" t="str">
        <f t="shared" si="5"/>
        <v/>
      </c>
      <c r="O59" s="31" t="str">
        <f t="shared" si="1"/>
        <v/>
      </c>
      <c r="P59" s="37"/>
      <c r="Q59" s="30" t="str">
        <f t="shared" si="6"/>
        <v/>
      </c>
      <c r="R59" s="33"/>
      <c r="S59" s="39" t="str">
        <f t="shared" si="7"/>
        <v/>
      </c>
      <c r="T59" s="30" t="str" cm="1">
        <f t="array" ref="T59">_xlfn.IFS(Q59="yes","compliance",R59="","",S59="no","non-compliance",S59="yes","compliance")</f>
        <v/>
      </c>
      <c r="U59" s="41"/>
      <c r="V59" s="4"/>
      <c r="W59" s="42"/>
      <c r="X59" s="45">
        <f t="shared" si="8"/>
        <v>0</v>
      </c>
      <c r="Y59" s="47">
        <f t="shared" si="9"/>
        <v>1004</v>
      </c>
      <c r="Z59" s="43">
        <f t="shared" si="10"/>
        <v>1004</v>
      </c>
    </row>
    <row r="60" spans="1:26" ht="15.6">
      <c r="A60" s="1"/>
      <c r="B60" s="1"/>
      <c r="C60" s="2"/>
      <c r="D60" s="2"/>
      <c r="E60" s="32"/>
      <c r="F60" s="35" t="str">
        <f t="shared" si="2"/>
        <v/>
      </c>
      <c r="G60" s="3"/>
      <c r="H60" s="30" t="str">
        <f t="shared" si="3"/>
        <v/>
      </c>
      <c r="I60" s="3"/>
      <c r="J60" s="3"/>
      <c r="K60" s="3"/>
      <c r="L60" s="31" t="str">
        <f t="shared" si="4"/>
        <v/>
      </c>
      <c r="M60" s="37"/>
      <c r="N60" s="39" t="str">
        <f t="shared" si="5"/>
        <v/>
      </c>
      <c r="O60" s="31" t="str">
        <f t="shared" si="1"/>
        <v/>
      </c>
      <c r="P60" s="37"/>
      <c r="Q60" s="30" t="str">
        <f t="shared" si="6"/>
        <v/>
      </c>
      <c r="R60" s="33"/>
      <c r="S60" s="39" t="str">
        <f t="shared" si="7"/>
        <v/>
      </c>
      <c r="T60" s="30" t="str" cm="1">
        <f t="array" ref="T60">_xlfn.IFS(Q60="yes","compliance",R60="","",S60="no","non-compliance",S60="yes","compliance")</f>
        <v/>
      </c>
      <c r="U60" s="41"/>
      <c r="V60" s="4"/>
      <c r="W60" s="42"/>
      <c r="X60" s="45">
        <f t="shared" si="8"/>
        <v>0</v>
      </c>
      <c r="Y60" s="47">
        <f t="shared" si="9"/>
        <v>1004</v>
      </c>
      <c r="Z60" s="43">
        <f t="shared" si="10"/>
        <v>1004</v>
      </c>
    </row>
    <row r="61" spans="1:26" ht="15.6">
      <c r="A61" s="1"/>
      <c r="B61" s="1"/>
      <c r="C61" s="2"/>
      <c r="D61" s="2"/>
      <c r="E61" s="32"/>
      <c r="F61" s="35" t="str">
        <f t="shared" si="2"/>
        <v/>
      </c>
      <c r="G61" s="3"/>
      <c r="H61" s="30" t="str">
        <f t="shared" si="3"/>
        <v/>
      </c>
      <c r="I61" s="3"/>
      <c r="J61" s="3"/>
      <c r="K61" s="3"/>
      <c r="L61" s="31" t="str">
        <f t="shared" si="4"/>
        <v/>
      </c>
      <c r="M61" s="37"/>
      <c r="N61" s="39" t="str">
        <f t="shared" si="5"/>
        <v/>
      </c>
      <c r="O61" s="31" t="str">
        <f t="shared" si="1"/>
        <v/>
      </c>
      <c r="P61" s="37"/>
      <c r="Q61" s="30" t="str">
        <f t="shared" si="6"/>
        <v/>
      </c>
      <c r="R61" s="33"/>
      <c r="S61" s="39" t="str">
        <f t="shared" si="7"/>
        <v/>
      </c>
      <c r="T61" s="30" t="str" cm="1">
        <f t="array" ref="T61">_xlfn.IFS(Q61="yes","compliance",R61="","",S61="no","non-compliance",S61="yes","compliance")</f>
        <v/>
      </c>
      <c r="U61" s="41"/>
      <c r="V61" s="4"/>
      <c r="W61" s="42"/>
      <c r="X61" s="45">
        <f t="shared" si="8"/>
        <v>0</v>
      </c>
      <c r="Y61" s="47">
        <f t="shared" si="9"/>
        <v>1004</v>
      </c>
      <c r="Z61" s="43">
        <f t="shared" si="10"/>
        <v>1004</v>
      </c>
    </row>
    <row r="62" spans="1:26" ht="15.6">
      <c r="A62" s="1"/>
      <c r="B62" s="1"/>
      <c r="C62" s="2"/>
      <c r="D62" s="2"/>
      <c r="E62" s="32"/>
      <c r="F62" s="35" t="str">
        <f t="shared" si="2"/>
        <v/>
      </c>
      <c r="G62" s="3"/>
      <c r="H62" s="30" t="str">
        <f t="shared" si="3"/>
        <v/>
      </c>
      <c r="I62" s="3"/>
      <c r="J62" s="3"/>
      <c r="K62" s="3"/>
      <c r="L62" s="31" t="str">
        <f t="shared" si="4"/>
        <v/>
      </c>
      <c r="M62" s="37"/>
      <c r="N62" s="39" t="str">
        <f t="shared" si="5"/>
        <v/>
      </c>
      <c r="O62" s="31" t="str">
        <f t="shared" si="1"/>
        <v/>
      </c>
      <c r="P62" s="37"/>
      <c r="Q62" s="30" t="str">
        <f t="shared" si="6"/>
        <v/>
      </c>
      <c r="R62" s="33"/>
      <c r="S62" s="39" t="str">
        <f t="shared" si="7"/>
        <v/>
      </c>
      <c r="T62" s="30" t="str" cm="1">
        <f t="array" ref="T62">_xlfn.IFS(Q62="yes","compliance",R62="","",S62="no","non-compliance",S62="yes","compliance")</f>
        <v/>
      </c>
      <c r="U62" s="41"/>
      <c r="V62" s="4"/>
      <c r="W62" s="42"/>
      <c r="X62" s="45">
        <f t="shared" si="8"/>
        <v>0</v>
      </c>
      <c r="Y62" s="47">
        <f t="shared" si="9"/>
        <v>1004</v>
      </c>
      <c r="Z62" s="43">
        <f t="shared" si="10"/>
        <v>1004</v>
      </c>
    </row>
    <row r="63" spans="1:26" ht="15.6">
      <c r="A63" s="1"/>
      <c r="B63" s="1"/>
      <c r="C63" s="2"/>
      <c r="D63" s="2"/>
      <c r="E63" s="32"/>
      <c r="F63" s="35" t="str">
        <f t="shared" si="2"/>
        <v/>
      </c>
      <c r="G63" s="3"/>
      <c r="H63" s="30" t="str">
        <f t="shared" si="3"/>
        <v/>
      </c>
      <c r="I63" s="3"/>
      <c r="J63" s="3"/>
      <c r="K63" s="3"/>
      <c r="L63" s="31" t="str">
        <f t="shared" si="4"/>
        <v/>
      </c>
      <c r="M63" s="37"/>
      <c r="N63" s="39" t="str">
        <f t="shared" si="5"/>
        <v/>
      </c>
      <c r="O63" s="31" t="str">
        <f t="shared" si="1"/>
        <v/>
      </c>
      <c r="P63" s="37"/>
      <c r="Q63" s="30" t="str">
        <f t="shared" si="6"/>
        <v/>
      </c>
      <c r="R63" s="33"/>
      <c r="S63" s="39" t="str">
        <f t="shared" si="7"/>
        <v/>
      </c>
      <c r="T63" s="30" t="str" cm="1">
        <f t="array" ref="T63">_xlfn.IFS(Q63="yes","compliance",R63="","",S63="no","non-compliance",S63="yes","compliance")</f>
        <v/>
      </c>
      <c r="U63" s="41"/>
      <c r="V63" s="4"/>
      <c r="W63" s="42"/>
      <c r="X63" s="45">
        <f t="shared" si="8"/>
        <v>0</v>
      </c>
      <c r="Y63" s="47">
        <f t="shared" si="9"/>
        <v>1004</v>
      </c>
      <c r="Z63" s="43">
        <f t="shared" si="10"/>
        <v>1004</v>
      </c>
    </row>
    <row r="64" spans="1:26" ht="15.6">
      <c r="A64" s="1"/>
      <c r="B64" s="1"/>
      <c r="C64" s="2"/>
      <c r="D64" s="2"/>
      <c r="E64" s="32"/>
      <c r="F64" s="35" t="str">
        <f t="shared" si="2"/>
        <v/>
      </c>
      <c r="G64" s="3"/>
      <c r="H64" s="30" t="str">
        <f t="shared" si="3"/>
        <v/>
      </c>
      <c r="I64" s="3"/>
      <c r="J64" s="3"/>
      <c r="K64" s="3"/>
      <c r="L64" s="31" t="str">
        <f t="shared" si="4"/>
        <v/>
      </c>
      <c r="M64" s="37"/>
      <c r="N64" s="39" t="str">
        <f t="shared" si="5"/>
        <v/>
      </c>
      <c r="O64" s="31" t="str">
        <f t="shared" si="1"/>
        <v/>
      </c>
      <c r="P64" s="37"/>
      <c r="Q64" s="30" t="str">
        <f t="shared" si="6"/>
        <v/>
      </c>
      <c r="R64" s="33"/>
      <c r="S64" s="39" t="str">
        <f t="shared" si="7"/>
        <v/>
      </c>
      <c r="T64" s="30" t="str" cm="1">
        <f t="array" ref="T64">_xlfn.IFS(Q64="yes","compliance",R64="","",S64="no","non-compliance",S64="yes","compliance")</f>
        <v/>
      </c>
      <c r="U64" s="41"/>
      <c r="V64" s="4"/>
      <c r="W64" s="42"/>
      <c r="X64" s="45">
        <f t="shared" si="8"/>
        <v>0</v>
      </c>
      <c r="Y64" s="47">
        <f t="shared" si="9"/>
        <v>1004</v>
      </c>
      <c r="Z64" s="43">
        <f t="shared" si="10"/>
        <v>1004</v>
      </c>
    </row>
    <row r="65" spans="1:26" ht="15.6">
      <c r="A65" s="1"/>
      <c r="B65" s="1"/>
      <c r="C65" s="2"/>
      <c r="D65" s="2"/>
      <c r="E65" s="32"/>
      <c r="F65" s="35" t="str">
        <f t="shared" si="2"/>
        <v/>
      </c>
      <c r="G65" s="3"/>
      <c r="H65" s="30" t="str">
        <f t="shared" si="3"/>
        <v/>
      </c>
      <c r="I65" s="3"/>
      <c r="J65" s="3"/>
      <c r="K65" s="3"/>
      <c r="L65" s="31" t="str">
        <f t="shared" si="4"/>
        <v/>
      </c>
      <c r="M65" s="37"/>
      <c r="N65" s="39" t="str">
        <f t="shared" si="5"/>
        <v/>
      </c>
      <c r="O65" s="31" t="str">
        <f t="shared" si="1"/>
        <v/>
      </c>
      <c r="P65" s="37"/>
      <c r="Q65" s="30" t="str">
        <f t="shared" si="6"/>
        <v/>
      </c>
      <c r="R65" s="33"/>
      <c r="S65" s="39" t="str">
        <f t="shared" si="7"/>
        <v/>
      </c>
      <c r="T65" s="30" t="str" cm="1">
        <f t="array" ref="T65">_xlfn.IFS(Q65="yes","compliance",R65="","",S65="no","non-compliance",S65="yes","compliance")</f>
        <v/>
      </c>
      <c r="U65" s="41"/>
      <c r="V65" s="4"/>
      <c r="W65" s="42"/>
      <c r="X65" s="45">
        <f t="shared" si="8"/>
        <v>0</v>
      </c>
      <c r="Y65" s="47">
        <f t="shared" si="9"/>
        <v>1004</v>
      </c>
      <c r="Z65" s="43">
        <f t="shared" si="10"/>
        <v>1004</v>
      </c>
    </row>
    <row r="66" spans="1:26" ht="15.6">
      <c r="A66" s="1"/>
      <c r="B66" s="1"/>
      <c r="C66" s="2"/>
      <c r="D66" s="2"/>
      <c r="E66" s="32"/>
      <c r="F66" s="35" t="str">
        <f t="shared" si="2"/>
        <v/>
      </c>
      <c r="G66" s="3"/>
      <c r="H66" s="30" t="str">
        <f t="shared" si="3"/>
        <v/>
      </c>
      <c r="I66" s="3"/>
      <c r="J66" s="3"/>
      <c r="K66" s="3"/>
      <c r="L66" s="31" t="str">
        <f t="shared" si="4"/>
        <v/>
      </c>
      <c r="M66" s="37"/>
      <c r="N66" s="39" t="str">
        <f t="shared" si="5"/>
        <v/>
      </c>
      <c r="O66" s="31" t="str">
        <f t="shared" si="1"/>
        <v/>
      </c>
      <c r="P66" s="37"/>
      <c r="Q66" s="30" t="str">
        <f t="shared" si="6"/>
        <v/>
      </c>
      <c r="R66" s="33"/>
      <c r="S66" s="39" t="str">
        <f t="shared" si="7"/>
        <v/>
      </c>
      <c r="T66" s="30" t="str" cm="1">
        <f t="array" ref="T66">_xlfn.IFS(Q66="yes","compliance",R66="","",S66="no","non-compliance",S66="yes","compliance")</f>
        <v/>
      </c>
      <c r="U66" s="41"/>
      <c r="V66" s="4"/>
      <c r="W66" s="42"/>
      <c r="X66" s="45">
        <f t="shared" si="8"/>
        <v>0</v>
      </c>
      <c r="Y66" s="47">
        <f t="shared" si="9"/>
        <v>1004</v>
      </c>
      <c r="Z66" s="43">
        <f t="shared" si="10"/>
        <v>1004</v>
      </c>
    </row>
    <row r="67" spans="1:26" ht="15.6">
      <c r="A67" s="1"/>
      <c r="B67" s="1"/>
      <c r="C67" s="2"/>
      <c r="D67" s="2"/>
      <c r="E67" s="32"/>
      <c r="F67" s="35" t="str">
        <f t="shared" si="2"/>
        <v/>
      </c>
      <c r="G67" s="3"/>
      <c r="H67" s="30" t="str">
        <f t="shared" si="3"/>
        <v/>
      </c>
      <c r="I67" s="3"/>
      <c r="J67" s="3"/>
      <c r="K67" s="3"/>
      <c r="L67" s="31" t="str">
        <f t="shared" si="4"/>
        <v/>
      </c>
      <c r="M67" s="37"/>
      <c r="N67" s="39" t="str">
        <f t="shared" si="5"/>
        <v/>
      </c>
      <c r="O67" s="31" t="str">
        <f t="shared" si="1"/>
        <v/>
      </c>
      <c r="P67" s="37"/>
      <c r="Q67" s="30" t="str">
        <f t="shared" si="6"/>
        <v/>
      </c>
      <c r="R67" s="33"/>
      <c r="S67" s="39" t="str">
        <f t="shared" si="7"/>
        <v/>
      </c>
      <c r="T67" s="30" t="str" cm="1">
        <f t="array" ref="T67">_xlfn.IFS(Q67="yes","compliance",R67="","",S67="no","non-compliance",S67="yes","compliance")</f>
        <v/>
      </c>
      <c r="U67" s="41"/>
      <c r="V67" s="4"/>
      <c r="W67" s="42"/>
      <c r="X67" s="45">
        <f t="shared" si="8"/>
        <v>0</v>
      </c>
      <c r="Y67" s="47">
        <f t="shared" si="9"/>
        <v>1004</v>
      </c>
      <c r="Z67" s="43">
        <f t="shared" si="10"/>
        <v>1004</v>
      </c>
    </row>
    <row r="68" spans="1:26" ht="15.6">
      <c r="A68" s="1"/>
      <c r="B68" s="1"/>
      <c r="C68" s="2"/>
      <c r="D68" s="2"/>
      <c r="E68" s="32"/>
      <c r="F68" s="35" t="str">
        <f t="shared" ref="F68:F100" si="11">IF(E68="","",EDATE(E68,12*3))</f>
        <v/>
      </c>
      <c r="G68" s="3"/>
      <c r="H68" s="30" t="str">
        <f t="shared" ref="H68:H100" si="12">IFERROR(F68-92,"")</f>
        <v/>
      </c>
      <c r="I68" s="3"/>
      <c r="J68" s="3"/>
      <c r="K68" s="3"/>
      <c r="L68" s="31" t="str">
        <f t="shared" ref="L68:L100" si="13">IF(J68&gt;0,F68-30, "")</f>
        <v/>
      </c>
      <c r="M68" s="37"/>
      <c r="N68" s="39" t="str">
        <f t="shared" ref="N68:N100" si="14">IF(M68="","",IF(K68&lt;=F68,("yes"),("no")))</f>
        <v/>
      </c>
      <c r="O68" s="31" t="str">
        <f t="shared" ref="O68:O100" si="15">IF(K68="","",F68)</f>
        <v/>
      </c>
      <c r="P68" s="37"/>
      <c r="Q68" s="30" t="str">
        <f t="shared" ref="Q68:Q100" si="16">IF(P68="", "",IF(P68&lt;=O68,"yes", "no"))</f>
        <v/>
      </c>
      <c r="R68" s="33"/>
      <c r="S68" s="39" t="str">
        <f t="shared" ref="S68:S100" si="17">IF(R68="Parent or Child Unavailable","Yes",IF(R68="Late Referral to EI for ME", "Yes",IF(R68="Late Referral from EI for ME", "No",IF(R68="Shortage of Personnel", "No", IF(R68="Did Not Pass Hearing/Vision","No",IF(R68="Interruption of School Schedule; Summer Birthday","No",""))))))</f>
        <v/>
      </c>
      <c r="T68" s="30" t="str" cm="1">
        <f t="array" ref="T68">_xlfn.IFS(Q68="yes","compliance",R68="","",S68="no","non-compliance",S68="yes","compliance")</f>
        <v/>
      </c>
      <c r="U68" s="41"/>
      <c r="V68" s="4"/>
      <c r="W68" s="42"/>
      <c r="X68" s="45">
        <f t="shared" ref="X68:X100" si="18">G68-E68</f>
        <v>0</v>
      </c>
      <c r="Y68" s="47">
        <f t="shared" ref="Y68:Y100" si="19">EDATE(E68,33)</f>
        <v>1004</v>
      </c>
      <c r="Z68" s="43">
        <f t="shared" ref="Z68:Z100" si="20">Y68-E68</f>
        <v>1004</v>
      </c>
    </row>
    <row r="69" spans="1:26" ht="15.6">
      <c r="A69" s="1"/>
      <c r="B69" s="1"/>
      <c r="C69" s="2"/>
      <c r="D69" s="2"/>
      <c r="E69" s="32"/>
      <c r="F69" s="35" t="str">
        <f t="shared" si="11"/>
        <v/>
      </c>
      <c r="G69" s="3"/>
      <c r="H69" s="30" t="str">
        <f t="shared" si="12"/>
        <v/>
      </c>
      <c r="I69" s="3"/>
      <c r="J69" s="3"/>
      <c r="K69" s="3"/>
      <c r="L69" s="31" t="str">
        <f t="shared" si="13"/>
        <v/>
      </c>
      <c r="M69" s="37"/>
      <c r="N69" s="39" t="str">
        <f t="shared" si="14"/>
        <v/>
      </c>
      <c r="O69" s="31" t="str">
        <f t="shared" si="15"/>
        <v/>
      </c>
      <c r="P69" s="37"/>
      <c r="Q69" s="30" t="str">
        <f t="shared" si="16"/>
        <v/>
      </c>
      <c r="R69" s="33"/>
      <c r="S69" s="39" t="str">
        <f t="shared" si="17"/>
        <v/>
      </c>
      <c r="T69" s="30" t="str" cm="1">
        <f t="array" ref="T69">_xlfn.IFS(Q69="yes","compliance",R69="","",S69="no","non-compliance",S69="yes","compliance")</f>
        <v/>
      </c>
      <c r="U69" s="41"/>
      <c r="V69" s="4"/>
      <c r="W69" s="42"/>
      <c r="X69" s="45">
        <f t="shared" si="18"/>
        <v>0</v>
      </c>
      <c r="Y69" s="47">
        <f t="shared" si="19"/>
        <v>1004</v>
      </c>
      <c r="Z69" s="43">
        <f t="shared" si="20"/>
        <v>1004</v>
      </c>
    </row>
    <row r="70" spans="1:26" ht="15.6">
      <c r="A70" s="1"/>
      <c r="B70" s="1"/>
      <c r="C70" s="2"/>
      <c r="D70" s="2"/>
      <c r="E70" s="32"/>
      <c r="F70" s="35" t="str">
        <f t="shared" si="11"/>
        <v/>
      </c>
      <c r="G70" s="3"/>
      <c r="H70" s="30" t="str">
        <f t="shared" si="12"/>
        <v/>
      </c>
      <c r="I70" s="3"/>
      <c r="J70" s="3"/>
      <c r="K70" s="3"/>
      <c r="L70" s="31" t="str">
        <f t="shared" si="13"/>
        <v/>
      </c>
      <c r="M70" s="37"/>
      <c r="N70" s="39" t="str">
        <f t="shared" si="14"/>
        <v/>
      </c>
      <c r="O70" s="31" t="str">
        <f t="shared" si="15"/>
        <v/>
      </c>
      <c r="P70" s="37"/>
      <c r="Q70" s="30" t="str">
        <f t="shared" si="16"/>
        <v/>
      </c>
      <c r="R70" s="33"/>
      <c r="S70" s="39" t="str">
        <f t="shared" si="17"/>
        <v/>
      </c>
      <c r="T70" s="30" t="str" cm="1">
        <f t="array" ref="T70">_xlfn.IFS(Q70="yes","compliance",R70="","",S70="no","non-compliance",S70="yes","compliance")</f>
        <v/>
      </c>
      <c r="U70" s="41"/>
      <c r="V70" s="4"/>
      <c r="W70" s="42"/>
      <c r="X70" s="45">
        <f t="shared" si="18"/>
        <v>0</v>
      </c>
      <c r="Y70" s="47">
        <f t="shared" si="19"/>
        <v>1004</v>
      </c>
      <c r="Z70" s="43">
        <f t="shared" si="20"/>
        <v>1004</v>
      </c>
    </row>
    <row r="71" spans="1:26" ht="15.6">
      <c r="A71" s="1"/>
      <c r="B71" s="1"/>
      <c r="C71" s="2"/>
      <c r="D71" s="2"/>
      <c r="E71" s="32"/>
      <c r="F71" s="35" t="str">
        <f t="shared" si="11"/>
        <v/>
      </c>
      <c r="G71" s="3"/>
      <c r="H71" s="30" t="str">
        <f t="shared" si="12"/>
        <v/>
      </c>
      <c r="I71" s="3"/>
      <c r="J71" s="3"/>
      <c r="K71" s="3"/>
      <c r="L71" s="31" t="str">
        <f t="shared" si="13"/>
        <v/>
      </c>
      <c r="M71" s="37"/>
      <c r="N71" s="39" t="str">
        <f t="shared" si="14"/>
        <v/>
      </c>
      <c r="O71" s="31" t="str">
        <f t="shared" si="15"/>
        <v/>
      </c>
      <c r="P71" s="37"/>
      <c r="Q71" s="30" t="str">
        <f t="shared" si="16"/>
        <v/>
      </c>
      <c r="R71" s="33"/>
      <c r="S71" s="39" t="str">
        <f t="shared" si="17"/>
        <v/>
      </c>
      <c r="T71" s="30" t="str" cm="1">
        <f t="array" ref="T71">_xlfn.IFS(Q71="yes","compliance",R71="","",S71="no","non-compliance",S71="yes","compliance")</f>
        <v/>
      </c>
      <c r="U71" s="41"/>
      <c r="V71" s="4"/>
      <c r="W71" s="42"/>
      <c r="X71" s="45">
        <f t="shared" si="18"/>
        <v>0</v>
      </c>
      <c r="Y71" s="47">
        <f t="shared" si="19"/>
        <v>1004</v>
      </c>
      <c r="Z71" s="43">
        <f t="shared" si="20"/>
        <v>1004</v>
      </c>
    </row>
    <row r="72" spans="1:26" ht="15.6">
      <c r="A72" s="1"/>
      <c r="B72" s="1"/>
      <c r="C72" s="2"/>
      <c r="D72" s="2"/>
      <c r="E72" s="32"/>
      <c r="F72" s="35" t="str">
        <f t="shared" si="11"/>
        <v/>
      </c>
      <c r="G72" s="3"/>
      <c r="H72" s="30" t="str">
        <f t="shared" si="12"/>
        <v/>
      </c>
      <c r="I72" s="3"/>
      <c r="J72" s="3"/>
      <c r="K72" s="3"/>
      <c r="L72" s="31" t="str">
        <f t="shared" si="13"/>
        <v/>
      </c>
      <c r="M72" s="37"/>
      <c r="N72" s="39" t="str">
        <f t="shared" si="14"/>
        <v/>
      </c>
      <c r="O72" s="31" t="str">
        <f t="shared" si="15"/>
        <v/>
      </c>
      <c r="P72" s="37"/>
      <c r="Q72" s="30" t="str">
        <f t="shared" si="16"/>
        <v/>
      </c>
      <c r="R72" s="33"/>
      <c r="S72" s="39" t="str">
        <f t="shared" si="17"/>
        <v/>
      </c>
      <c r="T72" s="30" t="str" cm="1">
        <f t="array" ref="T72">_xlfn.IFS(Q72="yes","compliance",R72="","",S72="no","non-compliance",S72="yes","compliance")</f>
        <v/>
      </c>
      <c r="U72" s="41"/>
      <c r="V72" s="4"/>
      <c r="W72" s="42"/>
      <c r="X72" s="45">
        <f t="shared" si="18"/>
        <v>0</v>
      </c>
      <c r="Y72" s="47">
        <f t="shared" si="19"/>
        <v>1004</v>
      </c>
      <c r="Z72" s="43">
        <f t="shared" si="20"/>
        <v>1004</v>
      </c>
    </row>
    <row r="73" spans="1:26" ht="15.6">
      <c r="A73" s="1"/>
      <c r="B73" s="1"/>
      <c r="C73" s="2"/>
      <c r="D73" s="2"/>
      <c r="E73" s="32"/>
      <c r="F73" s="35" t="str">
        <f t="shared" si="11"/>
        <v/>
      </c>
      <c r="G73" s="3"/>
      <c r="H73" s="30" t="str">
        <f t="shared" si="12"/>
        <v/>
      </c>
      <c r="I73" s="3"/>
      <c r="J73" s="3"/>
      <c r="K73" s="3"/>
      <c r="L73" s="31" t="str">
        <f t="shared" si="13"/>
        <v/>
      </c>
      <c r="M73" s="37"/>
      <c r="N73" s="39" t="str">
        <f t="shared" si="14"/>
        <v/>
      </c>
      <c r="O73" s="31" t="str">
        <f t="shared" si="15"/>
        <v/>
      </c>
      <c r="P73" s="37"/>
      <c r="Q73" s="30" t="str">
        <f t="shared" si="16"/>
        <v/>
      </c>
      <c r="R73" s="33"/>
      <c r="S73" s="39" t="str">
        <f t="shared" si="17"/>
        <v/>
      </c>
      <c r="T73" s="30" t="str" cm="1">
        <f t="array" ref="T73">_xlfn.IFS(Q73="yes","compliance",R73="","",S73="no","non-compliance",S73="yes","compliance")</f>
        <v/>
      </c>
      <c r="U73" s="41"/>
      <c r="V73" s="4"/>
      <c r="W73" s="42"/>
      <c r="X73" s="45">
        <f t="shared" si="18"/>
        <v>0</v>
      </c>
      <c r="Y73" s="47">
        <f t="shared" si="19"/>
        <v>1004</v>
      </c>
      <c r="Z73" s="43">
        <f t="shared" si="20"/>
        <v>1004</v>
      </c>
    </row>
    <row r="74" spans="1:26" ht="15.6">
      <c r="A74" s="1"/>
      <c r="B74" s="1"/>
      <c r="C74" s="2"/>
      <c r="D74" s="2"/>
      <c r="E74" s="32"/>
      <c r="F74" s="35" t="str">
        <f t="shared" si="11"/>
        <v/>
      </c>
      <c r="G74" s="3"/>
      <c r="H74" s="30" t="str">
        <f t="shared" si="12"/>
        <v/>
      </c>
      <c r="I74" s="3"/>
      <c r="J74" s="3"/>
      <c r="K74" s="3"/>
      <c r="L74" s="31" t="str">
        <f t="shared" si="13"/>
        <v/>
      </c>
      <c r="M74" s="37"/>
      <c r="N74" s="39" t="str">
        <f t="shared" si="14"/>
        <v/>
      </c>
      <c r="O74" s="31" t="str">
        <f t="shared" si="15"/>
        <v/>
      </c>
      <c r="P74" s="37"/>
      <c r="Q74" s="30" t="str">
        <f t="shared" si="16"/>
        <v/>
      </c>
      <c r="R74" s="33"/>
      <c r="S74" s="39" t="str">
        <f t="shared" si="17"/>
        <v/>
      </c>
      <c r="T74" s="30" t="str" cm="1">
        <f t="array" ref="T74">_xlfn.IFS(Q74="yes","compliance",R74="","",S74="no","non-compliance",S74="yes","compliance")</f>
        <v/>
      </c>
      <c r="U74" s="41"/>
      <c r="V74" s="4"/>
      <c r="W74" s="42"/>
      <c r="X74" s="45">
        <f t="shared" si="18"/>
        <v>0</v>
      </c>
      <c r="Y74" s="47">
        <f t="shared" si="19"/>
        <v>1004</v>
      </c>
      <c r="Z74" s="43">
        <f t="shared" si="20"/>
        <v>1004</v>
      </c>
    </row>
    <row r="75" spans="1:26" ht="15.6">
      <c r="A75" s="1"/>
      <c r="B75" s="1"/>
      <c r="C75" s="2"/>
      <c r="D75" s="2"/>
      <c r="E75" s="32"/>
      <c r="F75" s="35" t="str">
        <f t="shared" si="11"/>
        <v/>
      </c>
      <c r="G75" s="3"/>
      <c r="H75" s="30" t="str">
        <f t="shared" si="12"/>
        <v/>
      </c>
      <c r="I75" s="3"/>
      <c r="J75" s="3"/>
      <c r="K75" s="3"/>
      <c r="L75" s="31" t="str">
        <f t="shared" si="13"/>
        <v/>
      </c>
      <c r="M75" s="37"/>
      <c r="N75" s="39" t="str">
        <f t="shared" si="14"/>
        <v/>
      </c>
      <c r="O75" s="31" t="str">
        <f t="shared" si="15"/>
        <v/>
      </c>
      <c r="P75" s="37"/>
      <c r="Q75" s="30" t="str">
        <f t="shared" si="16"/>
        <v/>
      </c>
      <c r="R75" s="33"/>
      <c r="S75" s="39" t="str">
        <f t="shared" si="17"/>
        <v/>
      </c>
      <c r="T75" s="30" t="str" cm="1">
        <f t="array" ref="T75">_xlfn.IFS(Q75="yes","compliance",R75="","",S75="no","non-compliance",S75="yes","compliance")</f>
        <v/>
      </c>
      <c r="U75" s="41"/>
      <c r="V75" s="4"/>
      <c r="W75" s="42"/>
      <c r="X75" s="45">
        <f t="shared" si="18"/>
        <v>0</v>
      </c>
      <c r="Y75" s="47">
        <f t="shared" si="19"/>
        <v>1004</v>
      </c>
      <c r="Z75" s="43">
        <f t="shared" si="20"/>
        <v>1004</v>
      </c>
    </row>
    <row r="76" spans="1:26" ht="15.6">
      <c r="A76" s="1"/>
      <c r="B76" s="1"/>
      <c r="C76" s="2"/>
      <c r="D76" s="2"/>
      <c r="E76" s="32"/>
      <c r="F76" s="35" t="str">
        <f t="shared" si="11"/>
        <v/>
      </c>
      <c r="G76" s="3"/>
      <c r="H76" s="30" t="str">
        <f t="shared" si="12"/>
        <v/>
      </c>
      <c r="I76" s="3"/>
      <c r="J76" s="3"/>
      <c r="K76" s="3"/>
      <c r="L76" s="31" t="str">
        <f t="shared" si="13"/>
        <v/>
      </c>
      <c r="M76" s="37"/>
      <c r="N76" s="39" t="str">
        <f t="shared" si="14"/>
        <v/>
      </c>
      <c r="O76" s="31" t="str">
        <f t="shared" si="15"/>
        <v/>
      </c>
      <c r="P76" s="37"/>
      <c r="Q76" s="30" t="str">
        <f t="shared" si="16"/>
        <v/>
      </c>
      <c r="R76" s="33"/>
      <c r="S76" s="39" t="str">
        <f t="shared" si="17"/>
        <v/>
      </c>
      <c r="T76" s="30" t="str" cm="1">
        <f t="array" ref="T76">_xlfn.IFS(Q76="yes","compliance",R76="","",S76="no","non-compliance",S76="yes","compliance")</f>
        <v/>
      </c>
      <c r="U76" s="41"/>
      <c r="V76" s="4"/>
      <c r="W76" s="42"/>
      <c r="X76" s="45">
        <f t="shared" si="18"/>
        <v>0</v>
      </c>
      <c r="Y76" s="47">
        <f t="shared" si="19"/>
        <v>1004</v>
      </c>
      <c r="Z76" s="43">
        <f t="shared" si="20"/>
        <v>1004</v>
      </c>
    </row>
    <row r="77" spans="1:26" ht="15.6">
      <c r="A77" s="1"/>
      <c r="B77" s="1"/>
      <c r="C77" s="2"/>
      <c r="D77" s="2"/>
      <c r="E77" s="32"/>
      <c r="F77" s="35" t="str">
        <f t="shared" si="11"/>
        <v/>
      </c>
      <c r="G77" s="3"/>
      <c r="H77" s="30" t="str">
        <f t="shared" si="12"/>
        <v/>
      </c>
      <c r="I77" s="3"/>
      <c r="J77" s="3"/>
      <c r="K77" s="3"/>
      <c r="L77" s="31" t="str">
        <f t="shared" si="13"/>
        <v/>
      </c>
      <c r="M77" s="37"/>
      <c r="N77" s="39" t="str">
        <f t="shared" si="14"/>
        <v/>
      </c>
      <c r="O77" s="31" t="str">
        <f t="shared" si="15"/>
        <v/>
      </c>
      <c r="P77" s="37"/>
      <c r="Q77" s="30" t="str">
        <f t="shared" si="16"/>
        <v/>
      </c>
      <c r="R77" s="33"/>
      <c r="S77" s="39" t="str">
        <f t="shared" si="17"/>
        <v/>
      </c>
      <c r="T77" s="30" t="str" cm="1">
        <f t="array" ref="T77">_xlfn.IFS(Q77="yes","compliance",R77="","",S77="no","non-compliance",S77="yes","compliance")</f>
        <v/>
      </c>
      <c r="U77" s="41"/>
      <c r="V77" s="4"/>
      <c r="W77" s="42"/>
      <c r="X77" s="45">
        <f t="shared" si="18"/>
        <v>0</v>
      </c>
      <c r="Y77" s="47">
        <f t="shared" si="19"/>
        <v>1004</v>
      </c>
      <c r="Z77" s="43">
        <f t="shared" si="20"/>
        <v>1004</v>
      </c>
    </row>
    <row r="78" spans="1:26" ht="15.6">
      <c r="A78" s="1"/>
      <c r="B78" s="1"/>
      <c r="C78" s="2"/>
      <c r="D78" s="2"/>
      <c r="E78" s="32"/>
      <c r="F78" s="35" t="str">
        <f t="shared" si="11"/>
        <v/>
      </c>
      <c r="G78" s="3"/>
      <c r="H78" s="30" t="str">
        <f t="shared" si="12"/>
        <v/>
      </c>
      <c r="I78" s="3"/>
      <c r="J78" s="3"/>
      <c r="K78" s="3"/>
      <c r="L78" s="31" t="str">
        <f t="shared" si="13"/>
        <v/>
      </c>
      <c r="M78" s="37"/>
      <c r="N78" s="39" t="str">
        <f t="shared" si="14"/>
        <v/>
      </c>
      <c r="O78" s="31" t="str">
        <f t="shared" si="15"/>
        <v/>
      </c>
      <c r="P78" s="37"/>
      <c r="Q78" s="30" t="str">
        <f t="shared" si="16"/>
        <v/>
      </c>
      <c r="R78" s="33"/>
      <c r="S78" s="39" t="str">
        <f t="shared" si="17"/>
        <v/>
      </c>
      <c r="T78" s="30" t="str" cm="1">
        <f t="array" ref="T78">_xlfn.IFS(Q78="yes","compliance",R78="","",S78="no","non-compliance",S78="yes","compliance")</f>
        <v/>
      </c>
      <c r="U78" s="41"/>
      <c r="V78" s="4"/>
      <c r="W78" s="42"/>
      <c r="X78" s="45">
        <f t="shared" si="18"/>
        <v>0</v>
      </c>
      <c r="Y78" s="47">
        <f t="shared" si="19"/>
        <v>1004</v>
      </c>
      <c r="Z78" s="43">
        <f t="shared" si="20"/>
        <v>1004</v>
      </c>
    </row>
    <row r="79" spans="1:26" ht="15.6">
      <c r="A79" s="1"/>
      <c r="B79" s="1"/>
      <c r="C79" s="2"/>
      <c r="D79" s="2"/>
      <c r="E79" s="32"/>
      <c r="F79" s="35" t="str">
        <f t="shared" si="11"/>
        <v/>
      </c>
      <c r="G79" s="3"/>
      <c r="H79" s="30" t="str">
        <f t="shared" si="12"/>
        <v/>
      </c>
      <c r="I79" s="3"/>
      <c r="J79" s="3"/>
      <c r="K79" s="3"/>
      <c r="L79" s="31" t="str">
        <f t="shared" si="13"/>
        <v/>
      </c>
      <c r="M79" s="37"/>
      <c r="N79" s="39" t="str">
        <f t="shared" si="14"/>
        <v/>
      </c>
      <c r="O79" s="31" t="str">
        <f t="shared" si="15"/>
        <v/>
      </c>
      <c r="P79" s="37"/>
      <c r="Q79" s="30" t="str">
        <f t="shared" si="16"/>
        <v/>
      </c>
      <c r="R79" s="33"/>
      <c r="S79" s="39" t="str">
        <f t="shared" si="17"/>
        <v/>
      </c>
      <c r="T79" s="30" t="str" cm="1">
        <f t="array" ref="T79">_xlfn.IFS(Q79="yes","compliance",R79="","",S79="no","non-compliance",S79="yes","compliance")</f>
        <v/>
      </c>
      <c r="U79" s="41"/>
      <c r="V79" s="4"/>
      <c r="W79" s="42"/>
      <c r="X79" s="45">
        <f t="shared" si="18"/>
        <v>0</v>
      </c>
      <c r="Y79" s="47">
        <f t="shared" si="19"/>
        <v>1004</v>
      </c>
      <c r="Z79" s="43">
        <f t="shared" si="20"/>
        <v>1004</v>
      </c>
    </row>
    <row r="80" spans="1:26" ht="15.6">
      <c r="A80" s="1"/>
      <c r="B80" s="1"/>
      <c r="C80" s="2"/>
      <c r="D80" s="2"/>
      <c r="E80" s="32"/>
      <c r="F80" s="35" t="str">
        <f t="shared" si="11"/>
        <v/>
      </c>
      <c r="G80" s="3"/>
      <c r="H80" s="30" t="str">
        <f t="shared" si="12"/>
        <v/>
      </c>
      <c r="I80" s="3"/>
      <c r="J80" s="3"/>
      <c r="K80" s="3"/>
      <c r="L80" s="31" t="str">
        <f t="shared" si="13"/>
        <v/>
      </c>
      <c r="M80" s="37"/>
      <c r="N80" s="39" t="str">
        <f t="shared" si="14"/>
        <v/>
      </c>
      <c r="O80" s="31" t="str">
        <f t="shared" si="15"/>
        <v/>
      </c>
      <c r="P80" s="37"/>
      <c r="Q80" s="30" t="str">
        <f t="shared" si="16"/>
        <v/>
      </c>
      <c r="R80" s="33"/>
      <c r="S80" s="39" t="str">
        <f t="shared" si="17"/>
        <v/>
      </c>
      <c r="T80" s="30" t="str" cm="1">
        <f t="array" ref="T80">_xlfn.IFS(Q80="yes","compliance",R80="","",S80="no","non-compliance",S80="yes","compliance")</f>
        <v/>
      </c>
      <c r="U80" s="41"/>
      <c r="V80" s="4"/>
      <c r="W80" s="42"/>
      <c r="X80" s="45">
        <f t="shared" si="18"/>
        <v>0</v>
      </c>
      <c r="Y80" s="47">
        <f t="shared" si="19"/>
        <v>1004</v>
      </c>
      <c r="Z80" s="43">
        <f t="shared" si="20"/>
        <v>1004</v>
      </c>
    </row>
    <row r="81" spans="1:26" ht="15.6">
      <c r="A81" s="1"/>
      <c r="B81" s="1"/>
      <c r="C81" s="2"/>
      <c r="D81" s="2"/>
      <c r="E81" s="32"/>
      <c r="F81" s="35" t="str">
        <f t="shared" si="11"/>
        <v/>
      </c>
      <c r="G81" s="3"/>
      <c r="H81" s="30" t="str">
        <f t="shared" si="12"/>
        <v/>
      </c>
      <c r="I81" s="3"/>
      <c r="J81" s="3"/>
      <c r="K81" s="3"/>
      <c r="L81" s="31" t="str">
        <f t="shared" si="13"/>
        <v/>
      </c>
      <c r="M81" s="37"/>
      <c r="N81" s="39" t="str">
        <f t="shared" si="14"/>
        <v/>
      </c>
      <c r="O81" s="31" t="str">
        <f t="shared" si="15"/>
        <v/>
      </c>
      <c r="P81" s="37"/>
      <c r="Q81" s="30" t="str">
        <f t="shared" si="16"/>
        <v/>
      </c>
      <c r="R81" s="33"/>
      <c r="S81" s="39" t="str">
        <f t="shared" si="17"/>
        <v/>
      </c>
      <c r="T81" s="30" t="str" cm="1">
        <f t="array" ref="T81">_xlfn.IFS(Q81="yes","compliance",R81="","",S81="no","non-compliance",S81="yes","compliance")</f>
        <v/>
      </c>
      <c r="U81" s="41"/>
      <c r="V81" s="4"/>
      <c r="W81" s="42"/>
      <c r="X81" s="45">
        <f t="shared" si="18"/>
        <v>0</v>
      </c>
      <c r="Y81" s="47">
        <f t="shared" si="19"/>
        <v>1004</v>
      </c>
      <c r="Z81" s="43">
        <f t="shared" si="20"/>
        <v>1004</v>
      </c>
    </row>
    <row r="82" spans="1:26" ht="15.6">
      <c r="A82" s="1"/>
      <c r="B82" s="1"/>
      <c r="C82" s="2"/>
      <c r="D82" s="2"/>
      <c r="E82" s="32"/>
      <c r="F82" s="35" t="str">
        <f t="shared" si="11"/>
        <v/>
      </c>
      <c r="G82" s="3"/>
      <c r="H82" s="30" t="str">
        <f t="shared" si="12"/>
        <v/>
      </c>
      <c r="I82" s="3"/>
      <c r="J82" s="3"/>
      <c r="K82" s="3"/>
      <c r="L82" s="31" t="str">
        <f t="shared" si="13"/>
        <v/>
      </c>
      <c r="M82" s="37"/>
      <c r="N82" s="39" t="str">
        <f t="shared" si="14"/>
        <v/>
      </c>
      <c r="O82" s="31" t="str">
        <f t="shared" si="15"/>
        <v/>
      </c>
      <c r="P82" s="37"/>
      <c r="Q82" s="30" t="str">
        <f t="shared" si="16"/>
        <v/>
      </c>
      <c r="R82" s="33"/>
      <c r="S82" s="39" t="str">
        <f t="shared" si="17"/>
        <v/>
      </c>
      <c r="T82" s="30" t="str" cm="1">
        <f t="array" ref="T82">_xlfn.IFS(Q82="yes","compliance",R82="","",S82="no","non-compliance",S82="yes","compliance")</f>
        <v/>
      </c>
      <c r="U82" s="41"/>
      <c r="V82" s="4"/>
      <c r="W82" s="42"/>
      <c r="X82" s="45">
        <f t="shared" si="18"/>
        <v>0</v>
      </c>
      <c r="Y82" s="47">
        <f t="shared" si="19"/>
        <v>1004</v>
      </c>
      <c r="Z82" s="43">
        <f t="shared" si="20"/>
        <v>1004</v>
      </c>
    </row>
    <row r="83" spans="1:26" ht="15.6">
      <c r="A83" s="1"/>
      <c r="B83" s="1"/>
      <c r="C83" s="2"/>
      <c r="D83" s="2"/>
      <c r="E83" s="32"/>
      <c r="F83" s="35" t="str">
        <f t="shared" si="11"/>
        <v/>
      </c>
      <c r="G83" s="3"/>
      <c r="H83" s="30" t="str">
        <f t="shared" si="12"/>
        <v/>
      </c>
      <c r="I83" s="3"/>
      <c r="J83" s="3"/>
      <c r="K83" s="3"/>
      <c r="L83" s="31" t="str">
        <f t="shared" si="13"/>
        <v/>
      </c>
      <c r="M83" s="37"/>
      <c r="N83" s="39" t="str">
        <f t="shared" si="14"/>
        <v/>
      </c>
      <c r="O83" s="31" t="str">
        <f t="shared" si="15"/>
        <v/>
      </c>
      <c r="P83" s="37"/>
      <c r="Q83" s="30" t="str">
        <f t="shared" si="16"/>
        <v/>
      </c>
      <c r="R83" s="33"/>
      <c r="S83" s="39" t="str">
        <f t="shared" si="17"/>
        <v/>
      </c>
      <c r="T83" s="30" t="str" cm="1">
        <f t="array" ref="T83">_xlfn.IFS(Q83="yes","compliance",R83="","",S83="no","non-compliance",S83="yes","compliance")</f>
        <v/>
      </c>
      <c r="U83" s="41"/>
      <c r="V83" s="4"/>
      <c r="W83" s="42"/>
      <c r="X83" s="45">
        <f t="shared" si="18"/>
        <v>0</v>
      </c>
      <c r="Y83" s="47">
        <f t="shared" si="19"/>
        <v>1004</v>
      </c>
      <c r="Z83" s="43">
        <f t="shared" si="20"/>
        <v>1004</v>
      </c>
    </row>
    <row r="84" spans="1:26" ht="15.6">
      <c r="A84" s="1"/>
      <c r="B84" s="1"/>
      <c r="C84" s="2"/>
      <c r="D84" s="2"/>
      <c r="E84" s="32"/>
      <c r="F84" s="35" t="str">
        <f t="shared" si="11"/>
        <v/>
      </c>
      <c r="G84" s="3"/>
      <c r="H84" s="30" t="str">
        <f t="shared" si="12"/>
        <v/>
      </c>
      <c r="I84" s="3"/>
      <c r="J84" s="3"/>
      <c r="K84" s="3"/>
      <c r="L84" s="31" t="str">
        <f t="shared" si="13"/>
        <v/>
      </c>
      <c r="M84" s="37"/>
      <c r="N84" s="39" t="str">
        <f t="shared" si="14"/>
        <v/>
      </c>
      <c r="O84" s="31" t="str">
        <f t="shared" si="15"/>
        <v/>
      </c>
      <c r="P84" s="37"/>
      <c r="Q84" s="30" t="str">
        <f t="shared" si="16"/>
        <v/>
      </c>
      <c r="R84" s="33"/>
      <c r="S84" s="39" t="str">
        <f t="shared" si="17"/>
        <v/>
      </c>
      <c r="T84" s="30" t="str" cm="1">
        <f t="array" ref="T84">_xlfn.IFS(Q84="yes","compliance",R84="","",S84="no","non-compliance",S84="yes","compliance")</f>
        <v/>
      </c>
      <c r="U84" s="41"/>
      <c r="V84" s="4"/>
      <c r="W84" s="42"/>
      <c r="X84" s="45">
        <f t="shared" si="18"/>
        <v>0</v>
      </c>
      <c r="Y84" s="47">
        <f t="shared" si="19"/>
        <v>1004</v>
      </c>
      <c r="Z84" s="43">
        <f t="shared" si="20"/>
        <v>1004</v>
      </c>
    </row>
    <row r="85" spans="1:26" ht="15.6">
      <c r="A85" s="1"/>
      <c r="B85" s="1"/>
      <c r="C85" s="2"/>
      <c r="D85" s="2"/>
      <c r="E85" s="32"/>
      <c r="F85" s="35" t="str">
        <f t="shared" si="11"/>
        <v/>
      </c>
      <c r="G85" s="3"/>
      <c r="H85" s="30" t="str">
        <f t="shared" si="12"/>
        <v/>
      </c>
      <c r="I85" s="3"/>
      <c r="J85" s="3"/>
      <c r="K85" s="3"/>
      <c r="L85" s="31" t="str">
        <f t="shared" si="13"/>
        <v/>
      </c>
      <c r="M85" s="37"/>
      <c r="N85" s="39" t="str">
        <f t="shared" si="14"/>
        <v/>
      </c>
      <c r="O85" s="31" t="str">
        <f t="shared" si="15"/>
        <v/>
      </c>
      <c r="P85" s="37"/>
      <c r="Q85" s="30" t="str">
        <f t="shared" si="16"/>
        <v/>
      </c>
      <c r="R85" s="33"/>
      <c r="S85" s="39" t="str">
        <f t="shared" si="17"/>
        <v/>
      </c>
      <c r="T85" s="30" t="str" cm="1">
        <f t="array" ref="T85">_xlfn.IFS(Q85="yes","compliance",R85="","",S85="no","non-compliance",S85="yes","compliance")</f>
        <v/>
      </c>
      <c r="U85" s="41"/>
      <c r="V85" s="4"/>
      <c r="W85" s="42"/>
      <c r="X85" s="45">
        <f t="shared" si="18"/>
        <v>0</v>
      </c>
      <c r="Y85" s="47">
        <f t="shared" si="19"/>
        <v>1004</v>
      </c>
      <c r="Z85" s="43">
        <f t="shared" si="20"/>
        <v>1004</v>
      </c>
    </row>
    <row r="86" spans="1:26" ht="15.6">
      <c r="A86" s="1"/>
      <c r="B86" s="1"/>
      <c r="C86" s="2"/>
      <c r="D86" s="2"/>
      <c r="E86" s="32"/>
      <c r="F86" s="35" t="str">
        <f t="shared" si="11"/>
        <v/>
      </c>
      <c r="G86" s="3"/>
      <c r="H86" s="30" t="str">
        <f t="shared" si="12"/>
        <v/>
      </c>
      <c r="I86" s="3"/>
      <c r="J86" s="3"/>
      <c r="K86" s="3"/>
      <c r="L86" s="31" t="str">
        <f t="shared" si="13"/>
        <v/>
      </c>
      <c r="M86" s="37"/>
      <c r="N86" s="39" t="str">
        <f t="shared" si="14"/>
        <v/>
      </c>
      <c r="O86" s="31" t="str">
        <f t="shared" si="15"/>
        <v/>
      </c>
      <c r="P86" s="37"/>
      <c r="Q86" s="30" t="str">
        <f t="shared" si="16"/>
        <v/>
      </c>
      <c r="R86" s="33"/>
      <c r="S86" s="39" t="str">
        <f t="shared" si="17"/>
        <v/>
      </c>
      <c r="T86" s="30" t="str" cm="1">
        <f t="array" ref="T86">_xlfn.IFS(Q86="yes","compliance",R86="","",S86="no","non-compliance",S86="yes","compliance")</f>
        <v/>
      </c>
      <c r="U86" s="41"/>
      <c r="V86" s="4"/>
      <c r="W86" s="42"/>
      <c r="X86" s="45">
        <f t="shared" si="18"/>
        <v>0</v>
      </c>
      <c r="Y86" s="47">
        <f t="shared" si="19"/>
        <v>1004</v>
      </c>
      <c r="Z86" s="43">
        <f t="shared" si="20"/>
        <v>1004</v>
      </c>
    </row>
    <row r="87" spans="1:26" ht="15.6">
      <c r="A87" s="1"/>
      <c r="B87" s="1"/>
      <c r="C87" s="2"/>
      <c r="D87" s="2"/>
      <c r="E87" s="32"/>
      <c r="F87" s="35" t="str">
        <f t="shared" si="11"/>
        <v/>
      </c>
      <c r="G87" s="3"/>
      <c r="H87" s="30" t="str">
        <f t="shared" si="12"/>
        <v/>
      </c>
      <c r="I87" s="3"/>
      <c r="J87" s="3"/>
      <c r="K87" s="3"/>
      <c r="L87" s="31" t="str">
        <f t="shared" si="13"/>
        <v/>
      </c>
      <c r="M87" s="37"/>
      <c r="N87" s="39" t="str">
        <f t="shared" si="14"/>
        <v/>
      </c>
      <c r="O87" s="31" t="str">
        <f t="shared" si="15"/>
        <v/>
      </c>
      <c r="P87" s="37"/>
      <c r="Q87" s="30" t="str">
        <f t="shared" si="16"/>
        <v/>
      </c>
      <c r="R87" s="33"/>
      <c r="S87" s="39" t="str">
        <f t="shared" si="17"/>
        <v/>
      </c>
      <c r="T87" s="30" t="str" cm="1">
        <f t="array" ref="T87">_xlfn.IFS(Q87="yes","compliance",R87="","",S87="no","non-compliance",S87="yes","compliance")</f>
        <v/>
      </c>
      <c r="U87" s="41"/>
      <c r="V87" s="4"/>
      <c r="W87" s="42"/>
      <c r="X87" s="45">
        <f t="shared" si="18"/>
        <v>0</v>
      </c>
      <c r="Y87" s="47">
        <f t="shared" si="19"/>
        <v>1004</v>
      </c>
      <c r="Z87" s="43">
        <f t="shared" si="20"/>
        <v>1004</v>
      </c>
    </row>
    <row r="88" spans="1:26" ht="15.6">
      <c r="A88" s="1"/>
      <c r="B88" s="1"/>
      <c r="C88" s="2"/>
      <c r="D88" s="2"/>
      <c r="E88" s="32"/>
      <c r="F88" s="35" t="str">
        <f t="shared" si="11"/>
        <v/>
      </c>
      <c r="G88" s="3"/>
      <c r="H88" s="30" t="str">
        <f t="shared" si="12"/>
        <v/>
      </c>
      <c r="I88" s="3"/>
      <c r="J88" s="3"/>
      <c r="K88" s="3"/>
      <c r="L88" s="31" t="str">
        <f t="shared" si="13"/>
        <v/>
      </c>
      <c r="M88" s="37"/>
      <c r="N88" s="39" t="str">
        <f t="shared" si="14"/>
        <v/>
      </c>
      <c r="O88" s="31" t="str">
        <f t="shared" si="15"/>
        <v/>
      </c>
      <c r="P88" s="37"/>
      <c r="Q88" s="30" t="str">
        <f t="shared" si="16"/>
        <v/>
      </c>
      <c r="R88" s="33"/>
      <c r="S88" s="39" t="str">
        <f t="shared" si="17"/>
        <v/>
      </c>
      <c r="T88" s="30" t="str" cm="1">
        <f t="array" ref="T88">_xlfn.IFS(Q88="yes","compliance",R88="","",S88="no","non-compliance",S88="yes","compliance")</f>
        <v/>
      </c>
      <c r="U88" s="41"/>
      <c r="V88" s="4"/>
      <c r="W88" s="42"/>
      <c r="X88" s="45">
        <f t="shared" si="18"/>
        <v>0</v>
      </c>
      <c r="Y88" s="47">
        <f t="shared" si="19"/>
        <v>1004</v>
      </c>
      <c r="Z88" s="43">
        <f t="shared" si="20"/>
        <v>1004</v>
      </c>
    </row>
    <row r="89" spans="1:26" ht="15.6">
      <c r="A89" s="1"/>
      <c r="B89" s="1"/>
      <c r="C89" s="2"/>
      <c r="D89" s="2"/>
      <c r="E89" s="32"/>
      <c r="F89" s="35" t="str">
        <f t="shared" si="11"/>
        <v/>
      </c>
      <c r="G89" s="3"/>
      <c r="H89" s="30" t="str">
        <f t="shared" si="12"/>
        <v/>
      </c>
      <c r="I89" s="3"/>
      <c r="J89" s="3"/>
      <c r="K89" s="3"/>
      <c r="L89" s="31" t="str">
        <f t="shared" si="13"/>
        <v/>
      </c>
      <c r="M89" s="37"/>
      <c r="N89" s="39" t="str">
        <f t="shared" si="14"/>
        <v/>
      </c>
      <c r="O89" s="31" t="str">
        <f t="shared" si="15"/>
        <v/>
      </c>
      <c r="P89" s="37"/>
      <c r="Q89" s="30" t="str">
        <f t="shared" si="16"/>
        <v/>
      </c>
      <c r="R89" s="33"/>
      <c r="S89" s="39" t="str">
        <f t="shared" si="17"/>
        <v/>
      </c>
      <c r="T89" s="30" t="str" cm="1">
        <f t="array" ref="T89">_xlfn.IFS(Q89="yes","compliance",R89="","",S89="no","non-compliance",S89="yes","compliance")</f>
        <v/>
      </c>
      <c r="U89" s="41"/>
      <c r="V89" s="4"/>
      <c r="W89" s="42"/>
      <c r="X89" s="45">
        <f t="shared" si="18"/>
        <v>0</v>
      </c>
      <c r="Y89" s="47">
        <f t="shared" si="19"/>
        <v>1004</v>
      </c>
      <c r="Z89" s="43">
        <f t="shared" si="20"/>
        <v>1004</v>
      </c>
    </row>
    <row r="90" spans="1:26" ht="15.6">
      <c r="A90" s="1"/>
      <c r="B90" s="1"/>
      <c r="C90" s="2"/>
      <c r="D90" s="2"/>
      <c r="E90" s="32"/>
      <c r="F90" s="35" t="str">
        <f t="shared" si="11"/>
        <v/>
      </c>
      <c r="G90" s="3"/>
      <c r="H90" s="30" t="str">
        <f t="shared" si="12"/>
        <v/>
      </c>
      <c r="I90" s="3"/>
      <c r="J90" s="3"/>
      <c r="K90" s="3"/>
      <c r="L90" s="31" t="str">
        <f t="shared" si="13"/>
        <v/>
      </c>
      <c r="M90" s="37"/>
      <c r="N90" s="39" t="str">
        <f t="shared" si="14"/>
        <v/>
      </c>
      <c r="O90" s="31" t="str">
        <f t="shared" si="15"/>
        <v/>
      </c>
      <c r="P90" s="37"/>
      <c r="Q90" s="30" t="str">
        <f t="shared" si="16"/>
        <v/>
      </c>
      <c r="R90" s="33"/>
      <c r="S90" s="39" t="str">
        <f t="shared" si="17"/>
        <v/>
      </c>
      <c r="T90" s="30" t="str" cm="1">
        <f t="array" ref="T90">_xlfn.IFS(Q90="yes","compliance",R90="","",S90="no","non-compliance",S90="yes","compliance")</f>
        <v/>
      </c>
      <c r="U90" s="41"/>
      <c r="V90" s="4"/>
      <c r="W90" s="42"/>
      <c r="X90" s="45">
        <f t="shared" si="18"/>
        <v>0</v>
      </c>
      <c r="Y90" s="47">
        <f t="shared" si="19"/>
        <v>1004</v>
      </c>
      <c r="Z90" s="43">
        <f t="shared" si="20"/>
        <v>1004</v>
      </c>
    </row>
    <row r="91" spans="1:26" ht="15.6">
      <c r="A91" s="1"/>
      <c r="B91" s="1"/>
      <c r="C91" s="2"/>
      <c r="D91" s="2"/>
      <c r="E91" s="32"/>
      <c r="F91" s="35" t="str">
        <f t="shared" si="11"/>
        <v/>
      </c>
      <c r="G91" s="3"/>
      <c r="H91" s="30" t="str">
        <f t="shared" si="12"/>
        <v/>
      </c>
      <c r="I91" s="3"/>
      <c r="J91" s="3"/>
      <c r="K91" s="3"/>
      <c r="L91" s="31" t="str">
        <f t="shared" si="13"/>
        <v/>
      </c>
      <c r="M91" s="37"/>
      <c r="N91" s="39" t="str">
        <f t="shared" si="14"/>
        <v/>
      </c>
      <c r="O91" s="31" t="str">
        <f t="shared" si="15"/>
        <v/>
      </c>
      <c r="P91" s="37"/>
      <c r="Q91" s="30" t="str">
        <f t="shared" si="16"/>
        <v/>
      </c>
      <c r="R91" s="33"/>
      <c r="S91" s="39" t="str">
        <f t="shared" si="17"/>
        <v/>
      </c>
      <c r="T91" s="30" t="str" cm="1">
        <f t="array" ref="T91">_xlfn.IFS(Q91="yes","compliance",R91="","",S91="no","non-compliance",S91="yes","compliance")</f>
        <v/>
      </c>
      <c r="U91" s="41"/>
      <c r="V91" s="4"/>
      <c r="W91" s="42"/>
      <c r="X91" s="45">
        <f t="shared" si="18"/>
        <v>0</v>
      </c>
      <c r="Y91" s="47">
        <f t="shared" si="19"/>
        <v>1004</v>
      </c>
      <c r="Z91" s="43">
        <f t="shared" si="20"/>
        <v>1004</v>
      </c>
    </row>
    <row r="92" spans="1:26" ht="15.6">
      <c r="A92" s="1"/>
      <c r="B92" s="1"/>
      <c r="C92" s="2"/>
      <c r="D92" s="2"/>
      <c r="E92" s="32"/>
      <c r="F92" s="35" t="str">
        <f t="shared" si="11"/>
        <v/>
      </c>
      <c r="G92" s="3"/>
      <c r="H92" s="30" t="str">
        <f t="shared" si="12"/>
        <v/>
      </c>
      <c r="I92" s="3"/>
      <c r="J92" s="3"/>
      <c r="K92" s="3"/>
      <c r="L92" s="31" t="str">
        <f t="shared" si="13"/>
        <v/>
      </c>
      <c r="M92" s="37"/>
      <c r="N92" s="39" t="str">
        <f t="shared" si="14"/>
        <v/>
      </c>
      <c r="O92" s="31" t="str">
        <f t="shared" si="15"/>
        <v/>
      </c>
      <c r="P92" s="37"/>
      <c r="Q92" s="30" t="str">
        <f t="shared" si="16"/>
        <v/>
      </c>
      <c r="R92" s="33"/>
      <c r="S92" s="39" t="str">
        <f t="shared" si="17"/>
        <v/>
      </c>
      <c r="T92" s="30" t="str" cm="1">
        <f t="array" ref="T92">_xlfn.IFS(Q92="yes","compliance",R92="","",S92="no","non-compliance",S92="yes","compliance")</f>
        <v/>
      </c>
      <c r="U92" s="41"/>
      <c r="V92" s="4"/>
      <c r="W92" s="42"/>
      <c r="X92" s="45">
        <f t="shared" si="18"/>
        <v>0</v>
      </c>
      <c r="Y92" s="47">
        <f t="shared" si="19"/>
        <v>1004</v>
      </c>
      <c r="Z92" s="43">
        <f t="shared" si="20"/>
        <v>1004</v>
      </c>
    </row>
    <row r="93" spans="1:26" ht="15.6">
      <c r="A93" s="1"/>
      <c r="B93" s="1"/>
      <c r="C93" s="2"/>
      <c r="D93" s="2"/>
      <c r="E93" s="32"/>
      <c r="F93" s="35" t="str">
        <f t="shared" si="11"/>
        <v/>
      </c>
      <c r="G93" s="3"/>
      <c r="H93" s="30" t="str">
        <f t="shared" si="12"/>
        <v/>
      </c>
      <c r="I93" s="3"/>
      <c r="J93" s="3"/>
      <c r="K93" s="3"/>
      <c r="L93" s="31" t="str">
        <f t="shared" si="13"/>
        <v/>
      </c>
      <c r="M93" s="37"/>
      <c r="N93" s="39" t="str">
        <f t="shared" si="14"/>
        <v/>
      </c>
      <c r="O93" s="31" t="str">
        <f t="shared" si="15"/>
        <v/>
      </c>
      <c r="P93" s="37"/>
      <c r="Q93" s="30" t="str">
        <f t="shared" si="16"/>
        <v/>
      </c>
      <c r="R93" s="33"/>
      <c r="S93" s="39" t="str">
        <f t="shared" si="17"/>
        <v/>
      </c>
      <c r="T93" s="30" t="str" cm="1">
        <f t="array" ref="T93">_xlfn.IFS(Q93="yes","compliance",R93="","",S93="no","non-compliance",S93="yes","compliance")</f>
        <v/>
      </c>
      <c r="U93" s="41"/>
      <c r="V93" s="4"/>
      <c r="W93" s="42"/>
      <c r="X93" s="45">
        <f t="shared" si="18"/>
        <v>0</v>
      </c>
      <c r="Y93" s="47">
        <f t="shared" si="19"/>
        <v>1004</v>
      </c>
      <c r="Z93" s="43">
        <f t="shared" si="20"/>
        <v>1004</v>
      </c>
    </row>
    <row r="94" spans="1:26" ht="15.6">
      <c r="A94" s="1"/>
      <c r="B94" s="1"/>
      <c r="C94" s="2"/>
      <c r="D94" s="2"/>
      <c r="E94" s="32"/>
      <c r="F94" s="35" t="str">
        <f t="shared" si="11"/>
        <v/>
      </c>
      <c r="G94" s="3"/>
      <c r="H94" s="30" t="str">
        <f t="shared" si="12"/>
        <v/>
      </c>
      <c r="I94" s="3"/>
      <c r="J94" s="3"/>
      <c r="K94" s="3"/>
      <c r="L94" s="31" t="str">
        <f t="shared" si="13"/>
        <v/>
      </c>
      <c r="M94" s="37"/>
      <c r="N94" s="39" t="str">
        <f t="shared" si="14"/>
        <v/>
      </c>
      <c r="O94" s="31" t="str">
        <f t="shared" si="15"/>
        <v/>
      </c>
      <c r="P94" s="37"/>
      <c r="Q94" s="30" t="str">
        <f t="shared" si="16"/>
        <v/>
      </c>
      <c r="R94" s="33"/>
      <c r="S94" s="39" t="str">
        <f t="shared" si="17"/>
        <v/>
      </c>
      <c r="T94" s="30" t="str" cm="1">
        <f t="array" ref="T94">_xlfn.IFS(Q94="yes","compliance",R94="","",S94="no","non-compliance",S94="yes","compliance")</f>
        <v/>
      </c>
      <c r="U94" s="41"/>
      <c r="V94" s="4"/>
      <c r="W94" s="42"/>
      <c r="X94" s="45">
        <f t="shared" si="18"/>
        <v>0</v>
      </c>
      <c r="Y94" s="47">
        <f t="shared" si="19"/>
        <v>1004</v>
      </c>
      <c r="Z94" s="43">
        <f t="shared" si="20"/>
        <v>1004</v>
      </c>
    </row>
    <row r="95" spans="1:26" ht="15.6">
      <c r="A95" s="1"/>
      <c r="B95" s="1"/>
      <c r="C95" s="2"/>
      <c r="D95" s="2"/>
      <c r="E95" s="32"/>
      <c r="F95" s="35" t="str">
        <f t="shared" si="11"/>
        <v/>
      </c>
      <c r="G95" s="3"/>
      <c r="H95" s="30" t="str">
        <f t="shared" si="12"/>
        <v/>
      </c>
      <c r="I95" s="3"/>
      <c r="J95" s="3"/>
      <c r="K95" s="3"/>
      <c r="L95" s="31" t="str">
        <f t="shared" si="13"/>
        <v/>
      </c>
      <c r="M95" s="37"/>
      <c r="N95" s="39" t="str">
        <f t="shared" si="14"/>
        <v/>
      </c>
      <c r="O95" s="31" t="str">
        <f t="shared" si="15"/>
        <v/>
      </c>
      <c r="P95" s="37"/>
      <c r="Q95" s="30" t="str">
        <f t="shared" si="16"/>
        <v/>
      </c>
      <c r="R95" s="33"/>
      <c r="S95" s="39" t="str">
        <f t="shared" si="17"/>
        <v/>
      </c>
      <c r="T95" s="30" t="str" cm="1">
        <f t="array" ref="T95">_xlfn.IFS(Q95="yes","compliance",R95="","",S95="no","non-compliance",S95="yes","compliance")</f>
        <v/>
      </c>
      <c r="U95" s="41"/>
      <c r="V95" s="4"/>
      <c r="W95" s="42"/>
      <c r="X95" s="45">
        <f t="shared" si="18"/>
        <v>0</v>
      </c>
      <c r="Y95" s="47">
        <f t="shared" si="19"/>
        <v>1004</v>
      </c>
      <c r="Z95" s="43">
        <f t="shared" si="20"/>
        <v>1004</v>
      </c>
    </row>
    <row r="96" spans="1:26" ht="15.6">
      <c r="A96" s="1"/>
      <c r="B96" s="1"/>
      <c r="C96" s="2"/>
      <c r="D96" s="2"/>
      <c r="E96" s="32"/>
      <c r="F96" s="35" t="str">
        <f t="shared" si="11"/>
        <v/>
      </c>
      <c r="G96" s="3"/>
      <c r="H96" s="30" t="str">
        <f t="shared" si="12"/>
        <v/>
      </c>
      <c r="I96" s="3"/>
      <c r="J96" s="3"/>
      <c r="K96" s="3"/>
      <c r="L96" s="31" t="str">
        <f t="shared" si="13"/>
        <v/>
      </c>
      <c r="M96" s="37"/>
      <c r="N96" s="39" t="str">
        <f t="shared" si="14"/>
        <v/>
      </c>
      <c r="O96" s="31" t="str">
        <f t="shared" si="15"/>
        <v/>
      </c>
      <c r="P96" s="37"/>
      <c r="Q96" s="30" t="str">
        <f t="shared" si="16"/>
        <v/>
      </c>
      <c r="R96" s="33"/>
      <c r="S96" s="39" t="str">
        <f t="shared" si="17"/>
        <v/>
      </c>
      <c r="T96" s="30" t="str" cm="1">
        <f t="array" ref="T96">_xlfn.IFS(Q96="yes","compliance",R96="","",S96="no","non-compliance",S96="yes","compliance")</f>
        <v/>
      </c>
      <c r="U96" s="41"/>
      <c r="V96" s="4"/>
      <c r="W96" s="42"/>
      <c r="X96" s="45">
        <f t="shared" si="18"/>
        <v>0</v>
      </c>
      <c r="Y96" s="47">
        <f t="shared" si="19"/>
        <v>1004</v>
      </c>
      <c r="Z96" s="43">
        <f t="shared" si="20"/>
        <v>1004</v>
      </c>
    </row>
    <row r="97" spans="1:26" ht="15.6">
      <c r="A97" s="1"/>
      <c r="B97" s="1"/>
      <c r="C97" s="2"/>
      <c r="D97" s="2"/>
      <c r="E97" s="32"/>
      <c r="F97" s="35" t="str">
        <f t="shared" si="11"/>
        <v/>
      </c>
      <c r="G97" s="3"/>
      <c r="H97" s="30" t="str">
        <f t="shared" si="12"/>
        <v/>
      </c>
      <c r="I97" s="3"/>
      <c r="J97" s="3"/>
      <c r="K97" s="3"/>
      <c r="L97" s="31" t="str">
        <f t="shared" si="13"/>
        <v/>
      </c>
      <c r="M97" s="37"/>
      <c r="N97" s="39" t="str">
        <f t="shared" si="14"/>
        <v/>
      </c>
      <c r="O97" s="31" t="str">
        <f t="shared" si="15"/>
        <v/>
      </c>
      <c r="P97" s="37"/>
      <c r="Q97" s="30" t="str">
        <f t="shared" si="16"/>
        <v/>
      </c>
      <c r="R97" s="33"/>
      <c r="S97" s="39" t="str">
        <f t="shared" si="17"/>
        <v/>
      </c>
      <c r="T97" s="30" t="str" cm="1">
        <f t="array" ref="T97">_xlfn.IFS(Q97="yes","compliance",R97="","",S97="no","non-compliance",S97="yes","compliance")</f>
        <v/>
      </c>
      <c r="U97" s="41"/>
      <c r="V97" s="4"/>
      <c r="W97" s="42"/>
      <c r="X97" s="45">
        <f t="shared" si="18"/>
        <v>0</v>
      </c>
      <c r="Y97" s="47">
        <f t="shared" si="19"/>
        <v>1004</v>
      </c>
      <c r="Z97" s="43">
        <f t="shared" si="20"/>
        <v>1004</v>
      </c>
    </row>
    <row r="98" spans="1:26" ht="15.6">
      <c r="A98" s="1"/>
      <c r="B98" s="1"/>
      <c r="C98" s="2"/>
      <c r="D98" s="2"/>
      <c r="E98" s="32"/>
      <c r="F98" s="35" t="str">
        <f t="shared" si="11"/>
        <v/>
      </c>
      <c r="G98" s="3"/>
      <c r="H98" s="30" t="str">
        <f t="shared" si="12"/>
        <v/>
      </c>
      <c r="I98" s="3"/>
      <c r="J98" s="3"/>
      <c r="K98" s="3"/>
      <c r="L98" s="31" t="str">
        <f t="shared" si="13"/>
        <v/>
      </c>
      <c r="M98" s="37"/>
      <c r="N98" s="39" t="str">
        <f t="shared" si="14"/>
        <v/>
      </c>
      <c r="O98" s="31" t="str">
        <f t="shared" si="15"/>
        <v/>
      </c>
      <c r="P98" s="37"/>
      <c r="Q98" s="30" t="str">
        <f t="shared" si="16"/>
        <v/>
      </c>
      <c r="R98" s="33"/>
      <c r="S98" s="39" t="str">
        <f t="shared" si="17"/>
        <v/>
      </c>
      <c r="T98" s="30" t="str" cm="1">
        <f t="array" ref="T98">_xlfn.IFS(Q98="yes","compliance",R98="","",S98="no","non-compliance",S98="yes","compliance")</f>
        <v/>
      </c>
      <c r="U98" s="41"/>
      <c r="V98" s="4"/>
      <c r="W98" s="42"/>
      <c r="X98" s="45">
        <f t="shared" si="18"/>
        <v>0</v>
      </c>
      <c r="Y98" s="47">
        <f t="shared" si="19"/>
        <v>1004</v>
      </c>
      <c r="Z98" s="43">
        <f t="shared" si="20"/>
        <v>1004</v>
      </c>
    </row>
    <row r="99" spans="1:26" ht="15.6">
      <c r="A99" s="1"/>
      <c r="B99" s="1"/>
      <c r="C99" s="2"/>
      <c r="D99" s="2"/>
      <c r="E99" s="32"/>
      <c r="F99" s="35" t="str">
        <f t="shared" si="11"/>
        <v/>
      </c>
      <c r="G99" s="3"/>
      <c r="H99" s="30" t="str">
        <f t="shared" si="12"/>
        <v/>
      </c>
      <c r="I99" s="3"/>
      <c r="J99" s="3"/>
      <c r="K99" s="3"/>
      <c r="L99" s="31" t="str">
        <f t="shared" si="13"/>
        <v/>
      </c>
      <c r="M99" s="37"/>
      <c r="N99" s="39" t="str">
        <f t="shared" si="14"/>
        <v/>
      </c>
      <c r="O99" s="31" t="str">
        <f t="shared" si="15"/>
        <v/>
      </c>
      <c r="P99" s="37"/>
      <c r="Q99" s="30" t="str">
        <f t="shared" si="16"/>
        <v/>
      </c>
      <c r="R99" s="33"/>
      <c r="S99" s="39" t="str">
        <f t="shared" si="17"/>
        <v/>
      </c>
      <c r="T99" s="30" t="str" cm="1">
        <f t="array" ref="T99">_xlfn.IFS(Q99="yes","compliance",R99="","",S99="no","non-compliance",S99="yes","compliance")</f>
        <v/>
      </c>
      <c r="U99" s="41"/>
      <c r="V99" s="4"/>
      <c r="W99" s="42"/>
      <c r="X99" s="45">
        <f t="shared" si="18"/>
        <v>0</v>
      </c>
      <c r="Y99" s="47">
        <f t="shared" si="19"/>
        <v>1004</v>
      </c>
      <c r="Z99" s="43">
        <f t="shared" si="20"/>
        <v>1004</v>
      </c>
    </row>
    <row r="100" spans="1:26" ht="15.6">
      <c r="A100" s="1"/>
      <c r="B100" s="1"/>
      <c r="C100" s="2"/>
      <c r="D100" s="2"/>
      <c r="E100" s="32"/>
      <c r="F100" s="35" t="str">
        <f t="shared" si="11"/>
        <v/>
      </c>
      <c r="G100" s="3"/>
      <c r="H100" s="36" t="str">
        <f t="shared" si="12"/>
        <v/>
      </c>
      <c r="I100" s="3"/>
      <c r="J100" s="3"/>
      <c r="K100" s="3"/>
      <c r="L100" s="38" t="str">
        <f t="shared" si="13"/>
        <v/>
      </c>
      <c r="M100" s="37"/>
      <c r="N100" s="40" t="str">
        <f t="shared" si="14"/>
        <v/>
      </c>
      <c r="O100" s="38" t="str">
        <f t="shared" si="15"/>
        <v/>
      </c>
      <c r="P100" s="37"/>
      <c r="Q100" s="36" t="str">
        <f t="shared" si="16"/>
        <v/>
      </c>
      <c r="R100" s="33"/>
      <c r="S100" s="40" t="str">
        <f t="shared" si="17"/>
        <v/>
      </c>
      <c r="T100" s="36" t="str" cm="1">
        <f t="array" ref="T100">_xlfn.IFS(Q100="yes","compliance",R100="","",S100="no","non-compliance",S100="yes","compliance")</f>
        <v/>
      </c>
      <c r="U100" s="41"/>
      <c r="V100" s="4"/>
      <c r="W100" s="42"/>
      <c r="X100" s="46">
        <f t="shared" si="18"/>
        <v>0</v>
      </c>
      <c r="Y100" s="48">
        <f t="shared" si="19"/>
        <v>1004</v>
      </c>
      <c r="Z100" s="44">
        <f t="shared" si="20"/>
        <v>1004</v>
      </c>
    </row>
  </sheetData>
  <sheetProtection sheet="1" objects="1" scenarios="1"/>
  <mergeCells count="1">
    <mergeCell ref="A1:Z1"/>
  </mergeCells>
  <conditionalFormatting sqref="G3:G100">
    <cfRule type="expression" dxfId="11" priority="11">
      <formula>X3:X98&gt;Z3:Z98</formula>
    </cfRule>
  </conditionalFormatting>
  <conditionalFormatting sqref="I3:I100">
    <cfRule type="expression" dxfId="10" priority="10">
      <formula>(I3-H3)&gt;0</formula>
    </cfRule>
  </conditionalFormatting>
  <conditionalFormatting sqref="K3:K100">
    <cfRule type="expression" dxfId="9" priority="9">
      <formula>L3-K3&lt;0</formula>
    </cfRule>
  </conditionalFormatting>
  <conditionalFormatting sqref="N2:N100">
    <cfRule type="containsText" dxfId="8" priority="23" operator="containsText" text="No">
      <formula>NOT(ISERROR(SEARCH("No",N2)))</formula>
    </cfRule>
  </conditionalFormatting>
  <conditionalFormatting sqref="P3:Q100">
    <cfRule type="expression" dxfId="7" priority="25">
      <formula>(P3-O3)&gt;0</formula>
    </cfRule>
  </conditionalFormatting>
  <conditionalFormatting sqref="Q3:Q100">
    <cfRule type="containsText" dxfId="6" priority="24" operator="containsText" text="No">
      <formula>NOT(ISERROR(SEARCH("No",Q3)))</formula>
    </cfRule>
  </conditionalFormatting>
  <conditionalFormatting sqref="R3:R100">
    <cfRule type="containsText" dxfId="5" priority="1" operator="containsText" text="Interruption of School Schedule; Summer Birthday">
      <formula>NOT(ISERROR(SEARCH("Interruption of School Schedule; Summer Birthday",R3)))</formula>
    </cfRule>
    <cfRule type="containsText" dxfId="4" priority="2" operator="containsText" text="Did Not Pass Hearing/Vision">
      <formula>NOT(ISERROR(SEARCH("Did Not Pass Hearing/Vision",R3)))</formula>
    </cfRule>
    <cfRule type="containsText" dxfId="3" priority="3" operator="containsText" text="Late Referral from EI for ME">
      <formula>NOT(ISERROR(SEARCH("Late Referral from EI for ME",R3)))</formula>
    </cfRule>
    <cfRule type="containsText" dxfId="2" priority="4" operator="containsText" text="shortage of personnel">
      <formula>NOT(ISERROR(SEARCH("shortage of personnel",R3)))</formula>
    </cfRule>
  </conditionalFormatting>
  <conditionalFormatting sqref="S3:S100">
    <cfRule type="containsText" dxfId="1" priority="21" operator="containsText" text="No">
      <formula>NOT(ISERROR(SEARCH("No",S3)))</formula>
    </cfRule>
  </conditionalFormatting>
  <conditionalFormatting sqref="T3:T100">
    <cfRule type="containsText" dxfId="0" priority="22" operator="containsText" text="non-compliance">
      <formula>NOT(ISERROR(SEARCH("non-compliance",T3)))</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E2C1C9D-A204-45CE-9287-B4C913A3D5D7}">
          <x14:formula1>
            <xm:f>'Data Validation'!$A$2:$A$8</xm:f>
          </x14:formula1>
          <xm:sqref>R3:R100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B39BC-31C2-40EB-8AF8-F85D5A4AD144}">
  <dimension ref="A1:A11"/>
  <sheetViews>
    <sheetView workbookViewId="0">
      <selection activeCell="A2" sqref="A2"/>
    </sheetView>
  </sheetViews>
  <sheetFormatPr defaultRowHeight="14.45"/>
  <cols>
    <col min="1" max="1" width="58.5703125" customWidth="1"/>
  </cols>
  <sheetData>
    <row r="1" spans="1:1" ht="23.45">
      <c r="A1" s="49" t="s">
        <v>96</v>
      </c>
    </row>
    <row r="2" spans="1:1" ht="23.45">
      <c r="A2" s="53"/>
    </row>
    <row r="3" spans="1:1" ht="23.45">
      <c r="A3" s="50" t="s">
        <v>97</v>
      </c>
    </row>
    <row r="4" spans="1:1" ht="23.45">
      <c r="A4" s="51" t="s">
        <v>98</v>
      </c>
    </row>
    <row r="5" spans="1:1" ht="23.45">
      <c r="A5" s="52" t="s">
        <v>99</v>
      </c>
    </row>
    <row r="6" spans="1:1" ht="23.45">
      <c r="A6" s="52" t="s">
        <v>100</v>
      </c>
    </row>
    <row r="7" spans="1:1" ht="23.45">
      <c r="A7" s="52" t="s">
        <v>101</v>
      </c>
    </row>
    <row r="8" spans="1:1" ht="46.9">
      <c r="A8" s="52" t="s">
        <v>102</v>
      </c>
    </row>
    <row r="9" spans="1:1" ht="23.45">
      <c r="A9" s="51"/>
    </row>
    <row r="10" spans="1:1" ht="23.45">
      <c r="A10" s="51" t="s">
        <v>103</v>
      </c>
    </row>
    <row r="11" spans="1:1" ht="23.45">
      <c r="A11" s="51"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9D9D3-9CBB-4CF1-AC65-485D02ECC490}">
  <dimension ref="A1:N50"/>
  <sheetViews>
    <sheetView tabSelected="1" zoomScaleNormal="100" workbookViewId="0">
      <selection activeCell="I7" sqref="I7"/>
    </sheetView>
  </sheetViews>
  <sheetFormatPr defaultRowHeight="14.45"/>
  <cols>
    <col min="1" max="8" width="14.5703125" customWidth="1"/>
    <col min="9" max="9" width="15.85546875" customWidth="1"/>
    <col min="10" max="10" width="17.140625" customWidth="1"/>
    <col min="11" max="11" width="17.28515625" customWidth="1"/>
    <col min="12" max="12" width="16.7109375" customWidth="1"/>
    <col min="13" max="13" width="18.140625" customWidth="1"/>
    <col min="14" max="14" width="17.140625" customWidth="1"/>
  </cols>
  <sheetData>
    <row r="1" spans="1:14" ht="161.44999999999999" customHeight="1" thickBot="1">
      <c r="A1" s="85" t="s">
        <v>28</v>
      </c>
      <c r="B1" s="86" t="s">
        <v>29</v>
      </c>
      <c r="C1" s="86" t="s">
        <v>30</v>
      </c>
      <c r="D1" s="15" t="s">
        <v>105</v>
      </c>
      <c r="E1" s="5" t="s">
        <v>106</v>
      </c>
      <c r="F1" s="6" t="s">
        <v>107</v>
      </c>
      <c r="G1" s="7" t="s">
        <v>108</v>
      </c>
      <c r="H1" s="8" t="s">
        <v>109</v>
      </c>
      <c r="I1" s="9" t="s">
        <v>110</v>
      </c>
      <c r="J1" s="10" t="s">
        <v>111</v>
      </c>
      <c r="K1" s="11" t="s">
        <v>112</v>
      </c>
      <c r="L1" s="12" t="s">
        <v>113</v>
      </c>
      <c r="M1" s="13" t="s">
        <v>114</v>
      </c>
      <c r="N1" s="14" t="s">
        <v>115</v>
      </c>
    </row>
    <row r="2" spans="1:14" ht="18">
      <c r="A2" s="84"/>
      <c r="B2" s="84"/>
      <c r="C2" s="84"/>
      <c r="D2" s="17"/>
      <c r="E2" s="18"/>
      <c r="F2" s="18"/>
      <c r="G2" s="18"/>
      <c r="H2" s="19"/>
      <c r="I2" s="20"/>
      <c r="J2" s="20"/>
      <c r="K2" s="20"/>
      <c r="L2" s="20"/>
      <c r="M2" s="20"/>
      <c r="N2" s="20"/>
    </row>
    <row r="3" spans="1:14" ht="18">
      <c r="A3" s="16"/>
      <c r="B3" s="16"/>
      <c r="C3" s="16"/>
      <c r="D3" s="17"/>
      <c r="E3" s="18"/>
      <c r="F3" s="18"/>
      <c r="G3" s="18"/>
      <c r="H3" s="19"/>
      <c r="I3" s="20"/>
      <c r="J3" s="20"/>
      <c r="K3" s="20"/>
      <c r="L3" s="20"/>
      <c r="M3" s="20"/>
      <c r="N3" s="20"/>
    </row>
    <row r="4" spans="1:14" ht="18">
      <c r="A4" s="16"/>
      <c r="B4" s="16"/>
      <c r="C4" s="16"/>
      <c r="D4" s="17"/>
      <c r="E4" s="18"/>
      <c r="F4" s="18"/>
      <c r="G4" s="18"/>
      <c r="H4" s="19"/>
      <c r="I4" s="20"/>
      <c r="J4" s="20"/>
      <c r="K4" s="20"/>
      <c r="L4" s="20"/>
      <c r="M4" s="20"/>
      <c r="N4" s="20"/>
    </row>
    <row r="5" spans="1:14" ht="18">
      <c r="A5" s="16"/>
      <c r="B5" s="16"/>
      <c r="C5" s="16"/>
      <c r="D5" s="17"/>
      <c r="E5" s="18"/>
      <c r="F5" s="18"/>
      <c r="G5" s="18"/>
      <c r="H5" s="19"/>
      <c r="I5" s="20"/>
      <c r="J5" s="20"/>
      <c r="K5" s="20"/>
      <c r="L5" s="20"/>
      <c r="M5" s="20"/>
      <c r="N5" s="20"/>
    </row>
    <row r="6" spans="1:14" ht="18">
      <c r="A6" s="16"/>
      <c r="B6" s="16"/>
      <c r="C6" s="16"/>
      <c r="D6" s="17"/>
      <c r="E6" s="18"/>
      <c r="F6" s="18"/>
      <c r="G6" s="18"/>
      <c r="H6" s="19"/>
      <c r="I6" s="20"/>
      <c r="J6" s="20"/>
      <c r="K6" s="20"/>
      <c r="L6" s="20"/>
      <c r="M6" s="20"/>
      <c r="N6" s="20"/>
    </row>
    <row r="7" spans="1:14" ht="18">
      <c r="A7" s="16"/>
      <c r="B7" s="16"/>
      <c r="C7" s="16"/>
      <c r="D7" s="17"/>
      <c r="E7" s="18"/>
      <c r="F7" s="18"/>
      <c r="G7" s="18"/>
      <c r="H7" s="19"/>
      <c r="I7" s="20"/>
      <c r="J7" s="20"/>
      <c r="K7" s="20"/>
      <c r="L7" s="20"/>
      <c r="M7" s="20"/>
      <c r="N7" s="20"/>
    </row>
    <row r="8" spans="1:14" ht="18">
      <c r="A8" s="16"/>
      <c r="B8" s="16"/>
      <c r="C8" s="16"/>
      <c r="D8" s="17"/>
      <c r="E8" s="18"/>
      <c r="F8" s="18"/>
      <c r="G8" s="18"/>
      <c r="H8" s="19"/>
      <c r="I8" s="20"/>
      <c r="J8" s="20"/>
      <c r="K8" s="20"/>
      <c r="L8" s="20"/>
      <c r="M8" s="20"/>
      <c r="N8" s="20"/>
    </row>
    <row r="9" spans="1:14" ht="18">
      <c r="A9" s="16"/>
      <c r="B9" s="16"/>
      <c r="C9" s="16"/>
      <c r="D9" s="17"/>
      <c r="E9" s="18"/>
      <c r="F9" s="18"/>
      <c r="G9" s="18"/>
      <c r="H9" s="19"/>
      <c r="I9" s="20"/>
      <c r="J9" s="20"/>
      <c r="K9" s="20"/>
      <c r="L9" s="20"/>
      <c r="M9" s="20"/>
      <c r="N9" s="20"/>
    </row>
    <row r="10" spans="1:14" ht="18">
      <c r="A10" s="16"/>
      <c r="B10" s="16"/>
      <c r="C10" s="16"/>
      <c r="D10" s="17"/>
      <c r="E10" s="18"/>
      <c r="F10" s="18"/>
      <c r="G10" s="18"/>
      <c r="H10" s="19"/>
      <c r="I10" s="20"/>
      <c r="J10" s="20"/>
      <c r="K10" s="20"/>
      <c r="L10" s="20"/>
      <c r="M10" s="20"/>
      <c r="N10" s="20"/>
    </row>
    <row r="11" spans="1:14" ht="18">
      <c r="A11" s="16"/>
      <c r="B11" s="16"/>
      <c r="C11" s="16"/>
      <c r="D11" s="17"/>
      <c r="E11" s="18"/>
      <c r="F11" s="18"/>
      <c r="G11" s="18"/>
      <c r="H11" s="19"/>
      <c r="I11" s="20"/>
      <c r="J11" s="20"/>
      <c r="K11" s="20"/>
      <c r="L11" s="20"/>
      <c r="M11" s="20"/>
      <c r="N11" s="20"/>
    </row>
    <row r="12" spans="1:14" ht="18">
      <c r="A12" s="16"/>
      <c r="B12" s="16"/>
      <c r="C12" s="16"/>
      <c r="D12" s="17"/>
      <c r="E12" s="18"/>
      <c r="F12" s="18"/>
      <c r="G12" s="18"/>
      <c r="H12" s="19"/>
      <c r="I12" s="20"/>
      <c r="J12" s="20"/>
      <c r="K12" s="20"/>
      <c r="L12" s="20"/>
      <c r="M12" s="20"/>
      <c r="N12" s="20"/>
    </row>
    <row r="13" spans="1:14" ht="18">
      <c r="A13" s="16"/>
      <c r="B13" s="16"/>
      <c r="C13" s="16"/>
      <c r="D13" s="17"/>
      <c r="E13" s="18"/>
      <c r="F13" s="18"/>
      <c r="G13" s="18"/>
      <c r="H13" s="19"/>
      <c r="I13" s="20"/>
      <c r="J13" s="20"/>
      <c r="K13" s="20"/>
      <c r="L13" s="20"/>
      <c r="M13" s="20"/>
      <c r="N13" s="20"/>
    </row>
    <row r="14" spans="1:14" ht="18">
      <c r="A14" s="16"/>
      <c r="B14" s="16"/>
      <c r="C14" s="16"/>
      <c r="D14" s="17"/>
      <c r="E14" s="18"/>
      <c r="F14" s="18"/>
      <c r="G14" s="18"/>
      <c r="H14" s="19"/>
      <c r="I14" s="20"/>
      <c r="J14" s="20"/>
      <c r="K14" s="20"/>
      <c r="L14" s="20"/>
      <c r="M14" s="20"/>
      <c r="N14" s="20"/>
    </row>
    <row r="15" spans="1:14" ht="18">
      <c r="A15" s="16"/>
      <c r="B15" s="16"/>
      <c r="C15" s="16"/>
      <c r="D15" s="17"/>
      <c r="E15" s="18"/>
      <c r="F15" s="18"/>
      <c r="G15" s="18"/>
      <c r="H15" s="19"/>
      <c r="I15" s="20"/>
      <c r="J15" s="20"/>
      <c r="K15" s="20"/>
      <c r="L15" s="20"/>
      <c r="M15" s="20"/>
      <c r="N15" s="20"/>
    </row>
    <row r="16" spans="1:14" ht="18">
      <c r="A16" s="16"/>
      <c r="B16" s="16"/>
      <c r="C16" s="16"/>
      <c r="D16" s="17"/>
      <c r="E16" s="18"/>
      <c r="F16" s="18"/>
      <c r="G16" s="18"/>
      <c r="H16" s="19"/>
      <c r="I16" s="20"/>
      <c r="J16" s="20"/>
      <c r="K16" s="20"/>
      <c r="L16" s="20"/>
      <c r="M16" s="20"/>
      <c r="N16" s="20"/>
    </row>
    <row r="17" spans="1:14" ht="18">
      <c r="A17" s="16"/>
      <c r="B17" s="16"/>
      <c r="C17" s="16"/>
      <c r="D17" s="17"/>
      <c r="E17" s="18"/>
      <c r="F17" s="18"/>
      <c r="G17" s="18"/>
      <c r="H17" s="19"/>
      <c r="I17" s="20"/>
      <c r="J17" s="20"/>
      <c r="K17" s="20"/>
      <c r="L17" s="20"/>
      <c r="M17" s="20"/>
      <c r="N17" s="20"/>
    </row>
    <row r="18" spans="1:14" ht="18">
      <c r="A18" s="16"/>
      <c r="B18" s="16"/>
      <c r="C18" s="16"/>
      <c r="D18" s="17"/>
      <c r="E18" s="18"/>
      <c r="F18" s="18"/>
      <c r="G18" s="18"/>
      <c r="H18" s="19"/>
      <c r="I18" s="20"/>
      <c r="J18" s="20"/>
      <c r="K18" s="20"/>
      <c r="L18" s="20"/>
      <c r="M18" s="20"/>
      <c r="N18" s="20"/>
    </row>
    <row r="19" spans="1:14" ht="18">
      <c r="A19" s="16"/>
      <c r="B19" s="16"/>
      <c r="C19" s="16"/>
      <c r="D19" s="17"/>
      <c r="E19" s="18"/>
      <c r="F19" s="18"/>
      <c r="G19" s="18"/>
      <c r="H19" s="19"/>
      <c r="I19" s="20"/>
      <c r="J19" s="20"/>
      <c r="K19" s="20"/>
      <c r="L19" s="20"/>
      <c r="M19" s="20"/>
      <c r="N19" s="20"/>
    </row>
    <row r="20" spans="1:14" ht="18">
      <c r="A20" s="16"/>
      <c r="B20" s="16"/>
      <c r="C20" s="16"/>
      <c r="D20" s="17"/>
      <c r="E20" s="18"/>
      <c r="F20" s="18"/>
      <c r="G20" s="18"/>
      <c r="H20" s="19"/>
      <c r="I20" s="20"/>
      <c r="J20" s="20"/>
      <c r="K20" s="20"/>
      <c r="L20" s="20"/>
      <c r="M20" s="20"/>
      <c r="N20" s="20"/>
    </row>
    <row r="21" spans="1:14" ht="18">
      <c r="A21" s="16"/>
      <c r="B21" s="16"/>
      <c r="C21" s="16"/>
      <c r="D21" s="17"/>
      <c r="E21" s="18"/>
      <c r="F21" s="18"/>
      <c r="G21" s="18"/>
      <c r="H21" s="19"/>
      <c r="I21" s="20"/>
      <c r="J21" s="20"/>
      <c r="K21" s="20"/>
      <c r="L21" s="20"/>
      <c r="M21" s="20"/>
      <c r="N21" s="20"/>
    </row>
    <row r="22" spans="1:14" ht="18">
      <c r="A22" s="16"/>
      <c r="B22" s="16"/>
      <c r="C22" s="16"/>
      <c r="D22" s="17"/>
      <c r="E22" s="18"/>
      <c r="F22" s="18"/>
      <c r="G22" s="18"/>
      <c r="H22" s="19"/>
      <c r="I22" s="20"/>
      <c r="J22" s="20"/>
      <c r="K22" s="20"/>
      <c r="L22" s="20"/>
      <c r="M22" s="20"/>
      <c r="N22" s="20"/>
    </row>
    <row r="23" spans="1:14" ht="18">
      <c r="A23" s="16"/>
      <c r="B23" s="16"/>
      <c r="C23" s="16"/>
      <c r="D23" s="17"/>
      <c r="E23" s="18"/>
      <c r="F23" s="18"/>
      <c r="G23" s="18"/>
      <c r="H23" s="19"/>
      <c r="I23" s="20"/>
      <c r="J23" s="20"/>
      <c r="K23" s="20"/>
      <c r="L23" s="20"/>
      <c r="M23" s="20"/>
      <c r="N23" s="20"/>
    </row>
    <row r="24" spans="1:14" ht="18">
      <c r="A24" s="16"/>
      <c r="B24" s="16"/>
      <c r="C24" s="16"/>
      <c r="D24" s="17"/>
      <c r="E24" s="18"/>
      <c r="F24" s="18"/>
      <c r="G24" s="18"/>
      <c r="H24" s="19"/>
      <c r="I24" s="20"/>
      <c r="J24" s="20"/>
      <c r="K24" s="20"/>
      <c r="L24" s="20"/>
      <c r="M24" s="20"/>
      <c r="N24" s="20"/>
    </row>
    <row r="25" spans="1:14" ht="18">
      <c r="A25" s="16"/>
      <c r="B25" s="16"/>
      <c r="C25" s="16"/>
      <c r="D25" s="17"/>
      <c r="E25" s="18"/>
      <c r="F25" s="18"/>
      <c r="G25" s="18"/>
      <c r="H25" s="19"/>
      <c r="I25" s="20"/>
      <c r="J25" s="20"/>
      <c r="K25" s="20"/>
      <c r="L25" s="20"/>
      <c r="M25" s="20"/>
      <c r="N25" s="20"/>
    </row>
    <row r="26" spans="1:14" ht="18">
      <c r="A26" s="16"/>
      <c r="B26" s="16"/>
      <c r="C26" s="16"/>
      <c r="D26" s="17"/>
      <c r="E26" s="18"/>
      <c r="F26" s="18"/>
      <c r="G26" s="18"/>
      <c r="H26" s="19"/>
      <c r="I26" s="20"/>
      <c r="J26" s="20"/>
      <c r="K26" s="20"/>
      <c r="L26" s="20"/>
      <c r="M26" s="20"/>
      <c r="N26" s="20"/>
    </row>
    <row r="27" spans="1:14" ht="18">
      <c r="A27" s="16"/>
      <c r="B27" s="16"/>
      <c r="C27" s="16"/>
      <c r="D27" s="17"/>
      <c r="E27" s="18"/>
      <c r="F27" s="18"/>
      <c r="G27" s="18"/>
      <c r="H27" s="19"/>
      <c r="I27" s="20"/>
      <c r="J27" s="20"/>
      <c r="K27" s="20"/>
      <c r="L27" s="20"/>
      <c r="M27" s="20"/>
      <c r="N27" s="20"/>
    </row>
    <row r="28" spans="1:14" ht="18">
      <c r="A28" s="16"/>
      <c r="B28" s="16"/>
      <c r="C28" s="16"/>
      <c r="D28" s="17"/>
      <c r="E28" s="18"/>
      <c r="F28" s="18"/>
      <c r="G28" s="18"/>
      <c r="H28" s="19"/>
      <c r="I28" s="20"/>
      <c r="J28" s="20"/>
      <c r="K28" s="20"/>
      <c r="L28" s="20"/>
      <c r="M28" s="20"/>
      <c r="N28" s="20"/>
    </row>
    <row r="29" spans="1:14" ht="18">
      <c r="A29" s="16"/>
      <c r="B29" s="16"/>
      <c r="C29" s="16"/>
      <c r="D29" s="17"/>
      <c r="E29" s="18"/>
      <c r="F29" s="18"/>
      <c r="G29" s="18"/>
      <c r="H29" s="19"/>
      <c r="I29" s="20"/>
      <c r="J29" s="20"/>
      <c r="K29" s="20"/>
      <c r="L29" s="20"/>
      <c r="M29" s="20"/>
      <c r="N29" s="20"/>
    </row>
    <row r="30" spans="1:14" ht="18">
      <c r="A30" s="16"/>
      <c r="B30" s="16"/>
      <c r="C30" s="16"/>
      <c r="D30" s="17"/>
      <c r="E30" s="18"/>
      <c r="F30" s="18"/>
      <c r="G30" s="18"/>
      <c r="H30" s="19"/>
      <c r="I30" s="20"/>
      <c r="J30" s="20"/>
      <c r="K30" s="20"/>
      <c r="L30" s="20"/>
      <c r="M30" s="20"/>
      <c r="N30" s="20"/>
    </row>
    <row r="31" spans="1:14" ht="18">
      <c r="A31" s="16"/>
      <c r="B31" s="16"/>
      <c r="C31" s="16"/>
      <c r="D31" s="17"/>
      <c r="E31" s="18"/>
      <c r="F31" s="18"/>
      <c r="G31" s="18"/>
      <c r="H31" s="19"/>
      <c r="I31" s="20"/>
      <c r="J31" s="20"/>
      <c r="K31" s="20"/>
      <c r="L31" s="20"/>
      <c r="M31" s="20"/>
      <c r="N31" s="20"/>
    </row>
    <row r="32" spans="1:14" ht="18">
      <c r="A32" s="16"/>
      <c r="B32" s="16"/>
      <c r="C32" s="16"/>
      <c r="D32" s="17"/>
      <c r="E32" s="18"/>
      <c r="F32" s="18"/>
      <c r="G32" s="18"/>
      <c r="H32" s="19"/>
      <c r="I32" s="20"/>
      <c r="J32" s="20"/>
      <c r="K32" s="20"/>
      <c r="L32" s="20"/>
      <c r="M32" s="20"/>
      <c r="N32" s="20"/>
    </row>
    <row r="33" spans="1:14" ht="18">
      <c r="A33" s="16"/>
      <c r="B33" s="16"/>
      <c r="C33" s="16"/>
      <c r="D33" s="17"/>
      <c r="E33" s="18"/>
      <c r="F33" s="18"/>
      <c r="G33" s="18"/>
      <c r="H33" s="19"/>
      <c r="I33" s="20"/>
      <c r="J33" s="20"/>
      <c r="K33" s="20"/>
      <c r="L33" s="20"/>
      <c r="M33" s="20"/>
      <c r="N33" s="20"/>
    </row>
    <row r="34" spans="1:14" ht="18">
      <c r="A34" s="16"/>
      <c r="B34" s="16"/>
      <c r="C34" s="16"/>
      <c r="D34" s="17"/>
      <c r="E34" s="18"/>
      <c r="F34" s="18"/>
      <c r="G34" s="18"/>
      <c r="H34" s="19"/>
      <c r="I34" s="20"/>
      <c r="J34" s="20"/>
      <c r="K34" s="20"/>
      <c r="L34" s="20"/>
      <c r="M34" s="20"/>
      <c r="N34" s="20"/>
    </row>
    <row r="35" spans="1:14" ht="18">
      <c r="A35" s="16"/>
      <c r="B35" s="16"/>
      <c r="C35" s="16"/>
      <c r="D35" s="17"/>
      <c r="E35" s="18"/>
      <c r="F35" s="18"/>
      <c r="G35" s="18"/>
      <c r="H35" s="19"/>
      <c r="I35" s="20"/>
      <c r="J35" s="20"/>
      <c r="K35" s="20"/>
      <c r="L35" s="20"/>
      <c r="M35" s="20"/>
      <c r="N35" s="20"/>
    </row>
    <row r="36" spans="1:14" ht="18">
      <c r="A36" s="16"/>
      <c r="B36" s="16"/>
      <c r="C36" s="16"/>
      <c r="D36" s="17"/>
      <c r="E36" s="18"/>
      <c r="F36" s="18"/>
      <c r="G36" s="18"/>
      <c r="H36" s="19"/>
      <c r="I36" s="20"/>
      <c r="J36" s="20"/>
      <c r="K36" s="20"/>
      <c r="L36" s="20"/>
      <c r="M36" s="20"/>
      <c r="N36" s="20"/>
    </row>
    <row r="37" spans="1:14" ht="18">
      <c r="A37" s="16"/>
      <c r="B37" s="16"/>
      <c r="C37" s="16"/>
      <c r="D37" s="17"/>
      <c r="E37" s="18"/>
      <c r="F37" s="18"/>
      <c r="G37" s="18"/>
      <c r="H37" s="19"/>
      <c r="I37" s="20"/>
      <c r="J37" s="20"/>
      <c r="K37" s="20"/>
      <c r="L37" s="20"/>
      <c r="M37" s="20"/>
      <c r="N37" s="20"/>
    </row>
    <row r="38" spans="1:14" ht="18">
      <c r="A38" s="16"/>
      <c r="B38" s="16"/>
      <c r="C38" s="16"/>
      <c r="D38" s="17"/>
      <c r="E38" s="18"/>
      <c r="F38" s="18"/>
      <c r="G38" s="18"/>
      <c r="H38" s="19"/>
      <c r="I38" s="20"/>
      <c r="J38" s="20"/>
      <c r="K38" s="20"/>
      <c r="L38" s="20"/>
      <c r="M38" s="20"/>
      <c r="N38" s="20"/>
    </row>
    <row r="39" spans="1:14" ht="18">
      <c r="A39" s="16"/>
      <c r="B39" s="16"/>
      <c r="C39" s="16"/>
      <c r="D39" s="17"/>
      <c r="E39" s="18"/>
      <c r="F39" s="18"/>
      <c r="G39" s="18"/>
      <c r="H39" s="19"/>
      <c r="I39" s="20"/>
      <c r="J39" s="20"/>
      <c r="K39" s="20"/>
      <c r="L39" s="20"/>
      <c r="M39" s="20"/>
      <c r="N39" s="20"/>
    </row>
    <row r="40" spans="1:14" ht="18">
      <c r="A40" s="16"/>
      <c r="B40" s="16"/>
      <c r="C40" s="16"/>
      <c r="D40" s="17"/>
      <c r="E40" s="18"/>
      <c r="F40" s="18"/>
      <c r="G40" s="18"/>
      <c r="H40" s="19"/>
      <c r="I40" s="20"/>
      <c r="J40" s="20"/>
      <c r="K40" s="20"/>
      <c r="L40" s="20"/>
      <c r="M40" s="20"/>
      <c r="N40" s="20"/>
    </row>
    <row r="41" spans="1:14" ht="18">
      <c r="A41" s="16"/>
      <c r="B41" s="16"/>
      <c r="C41" s="16"/>
      <c r="D41" s="17"/>
      <c r="E41" s="18"/>
      <c r="F41" s="18"/>
      <c r="G41" s="18"/>
      <c r="H41" s="19"/>
      <c r="I41" s="20"/>
      <c r="J41" s="20"/>
      <c r="K41" s="20"/>
      <c r="L41" s="20"/>
      <c r="M41" s="20"/>
      <c r="N41" s="20"/>
    </row>
    <row r="42" spans="1:14" ht="18">
      <c r="A42" s="16"/>
      <c r="B42" s="16"/>
      <c r="C42" s="16"/>
      <c r="D42" s="17"/>
      <c r="E42" s="18"/>
      <c r="F42" s="18"/>
      <c r="G42" s="18"/>
      <c r="H42" s="19"/>
      <c r="I42" s="20"/>
      <c r="J42" s="20"/>
      <c r="K42" s="20"/>
      <c r="L42" s="20"/>
      <c r="M42" s="20"/>
      <c r="N42" s="20"/>
    </row>
    <row r="43" spans="1:14" ht="18">
      <c r="A43" s="16"/>
      <c r="B43" s="16"/>
      <c r="C43" s="16"/>
      <c r="D43" s="17"/>
      <c r="E43" s="18"/>
      <c r="F43" s="18"/>
      <c r="G43" s="18"/>
      <c r="H43" s="19"/>
      <c r="I43" s="20"/>
      <c r="J43" s="20"/>
      <c r="K43" s="20"/>
      <c r="L43" s="20"/>
      <c r="M43" s="20"/>
      <c r="N43" s="20"/>
    </row>
    <row r="44" spans="1:14" ht="18">
      <c r="A44" s="16"/>
      <c r="B44" s="16"/>
      <c r="C44" s="16"/>
      <c r="D44" s="17"/>
      <c r="E44" s="18"/>
      <c r="F44" s="18"/>
      <c r="G44" s="18"/>
      <c r="H44" s="19"/>
      <c r="I44" s="20"/>
      <c r="J44" s="20"/>
      <c r="K44" s="20"/>
      <c r="L44" s="20"/>
      <c r="M44" s="20"/>
      <c r="N44" s="20"/>
    </row>
    <row r="45" spans="1:14" ht="18">
      <c r="A45" s="16"/>
      <c r="B45" s="16"/>
      <c r="C45" s="16"/>
      <c r="D45" s="17"/>
      <c r="E45" s="18"/>
      <c r="F45" s="18"/>
      <c r="G45" s="18"/>
      <c r="H45" s="19"/>
      <c r="I45" s="20"/>
      <c r="J45" s="20"/>
      <c r="K45" s="20"/>
      <c r="L45" s="20"/>
      <c r="M45" s="20"/>
      <c r="N45" s="20"/>
    </row>
    <row r="46" spans="1:14" ht="18">
      <c r="A46" s="16"/>
      <c r="B46" s="16"/>
      <c r="C46" s="16"/>
      <c r="D46" s="17"/>
      <c r="E46" s="18"/>
      <c r="F46" s="18"/>
      <c r="G46" s="18"/>
      <c r="H46" s="19"/>
      <c r="I46" s="20"/>
      <c r="J46" s="20"/>
      <c r="K46" s="20"/>
      <c r="L46" s="20"/>
      <c r="M46" s="20"/>
      <c r="N46" s="20"/>
    </row>
    <row r="47" spans="1:14" ht="18">
      <c r="A47" s="16"/>
      <c r="B47" s="16"/>
      <c r="C47" s="16"/>
      <c r="D47" s="17"/>
      <c r="E47" s="18"/>
      <c r="F47" s="18"/>
      <c r="G47" s="18"/>
      <c r="H47" s="19"/>
      <c r="I47" s="20"/>
      <c r="J47" s="20"/>
      <c r="K47" s="20"/>
      <c r="L47" s="20"/>
      <c r="M47" s="20"/>
      <c r="N47" s="20"/>
    </row>
    <row r="48" spans="1:14" ht="18">
      <c r="A48" s="16"/>
      <c r="B48" s="16"/>
      <c r="C48" s="16"/>
      <c r="D48" s="17"/>
      <c r="E48" s="18"/>
      <c r="F48" s="18"/>
      <c r="G48" s="18"/>
      <c r="H48" s="19"/>
      <c r="I48" s="20"/>
      <c r="J48" s="20"/>
      <c r="K48" s="20"/>
      <c r="L48" s="20"/>
      <c r="M48" s="20"/>
      <c r="N48" s="20"/>
    </row>
    <row r="49" spans="1:14" ht="18">
      <c r="A49" s="16"/>
      <c r="B49" s="16"/>
      <c r="C49" s="16"/>
      <c r="D49" s="17"/>
      <c r="E49" s="18"/>
      <c r="F49" s="18"/>
      <c r="G49" s="18"/>
      <c r="H49" s="19"/>
      <c r="I49" s="20"/>
      <c r="J49" s="20"/>
      <c r="K49" s="20"/>
      <c r="L49" s="20"/>
      <c r="M49" s="20"/>
      <c r="N49" s="20"/>
    </row>
    <row r="50" spans="1:14" ht="18">
      <c r="A50" s="16"/>
      <c r="B50" s="16"/>
      <c r="C50" s="16"/>
      <c r="D50" s="17"/>
      <c r="E50" s="18"/>
      <c r="F50" s="18"/>
      <c r="G50" s="18"/>
      <c r="H50" s="19"/>
      <c r="I50" s="20"/>
      <c r="J50" s="20"/>
      <c r="K50" s="20"/>
      <c r="L50" s="20"/>
      <c r="M50" s="20"/>
      <c r="N50" s="20"/>
    </row>
  </sheetData>
  <dataValidations count="1">
    <dataValidation type="whole" allowBlank="1" showInputMessage="1" showErrorMessage="1" sqref="E2:G50 M2:M50 K2:K50 I2:I50" xr:uid="{D7D4E8D8-EF4D-4A7C-BC82-B61968CCFC4F}">
      <formula1>1</formula1>
      <formula2>7</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99A4039A44494392F3C6644174EFD4" ma:contentTypeVersion="18" ma:contentTypeDescription="Create a new document." ma:contentTypeScope="" ma:versionID="5b4168e6780d29acb4fb375952ad5d8f">
  <xsd:schema xmlns:xsd="http://www.w3.org/2001/XMLSchema" xmlns:xs="http://www.w3.org/2001/XMLSchema" xmlns:p="http://schemas.microsoft.com/office/2006/metadata/properties" xmlns:ns2="d88a5585-8329-475e-b2d5-3ecaed923975" xmlns:ns3="8e4d829d-fbfb-4b2f-b3ff-512c8664d3e8" targetNamespace="http://schemas.microsoft.com/office/2006/metadata/properties" ma:root="true" ma:fieldsID="e0a59fbd4270c0c6ec630c1f4ef5d4ae" ns2:_="" ns3:_="">
    <xsd:import namespace="d88a5585-8329-475e-b2d5-3ecaed923975"/>
    <xsd:import namespace="8e4d829d-fbfb-4b2f-b3ff-512c8664d3e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Not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ie8f5300a76e4615ac8677561665fe8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8a5585-8329-475e-b2d5-3ecaed9239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Notes" ma:index="14" nillable="true" ma:displayName="Notes" ma:format="Dropdown" ma:internalName="Notes">
      <xsd:simpleType>
        <xsd:restriction base="dms:Text">
          <xsd:maxLength value="255"/>
        </xsd:restrictio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e407dca-7e10-41d8-9780-494ed3966f6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ie8f5300a76e4615ac8677561665fe8e" ma:index="24" nillable="true" ma:taxonomy="true" ma:internalName="ie8f5300a76e4615ac8677561665fe8e" ma:taxonomyFieldName="Metadata" ma:displayName="Metadata" ma:default="" ma:fieldId="{2e8f5300-a76e-4615-ac86-77561665fe8e}" ma:sspId="8e407dca-7e10-41d8-9780-494ed3966f68" ma:termSetId="548a93fa-6488-4950-9383-a5b0d9980914" ma:anchorId="00000000-0000-0000-0000-000000000000" ma:open="false" ma:isKeyword="false">
      <xsd:complexType>
        <xsd:sequence>
          <xsd:element ref="pc:Terms" minOccurs="0" maxOccurs="1"/>
        </xsd:sequence>
      </xsd:complex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4d829d-fbfb-4b2f-b3ff-512c8664d3e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01382a6-fd2a-4255-8c6f-25838e23e578}" ma:internalName="TaxCatchAll" ma:showField="CatchAllData" ma:web="8e4d829d-fbfb-4b2f-b3ff-512c8664d3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e4d829d-fbfb-4b2f-b3ff-512c8664d3e8" xsi:nil="true"/>
    <lcf76f155ced4ddcb4097134ff3c332f xmlns="d88a5585-8329-475e-b2d5-3ecaed923975">
      <Terms xmlns="http://schemas.microsoft.com/office/infopath/2007/PartnerControls"/>
    </lcf76f155ced4ddcb4097134ff3c332f>
    <Notes xmlns="d88a5585-8329-475e-b2d5-3ecaed923975" xsi:nil="true"/>
    <ie8f5300a76e4615ac8677561665fe8e xmlns="d88a5585-8329-475e-b2d5-3ecaed923975">
      <Terms xmlns="http://schemas.microsoft.com/office/infopath/2007/PartnerControls"/>
    </ie8f5300a76e4615ac8677561665fe8e>
  </documentManagement>
</p:properties>
</file>

<file path=customXml/itemProps1.xml><?xml version="1.0" encoding="utf-8"?>
<ds:datastoreItem xmlns:ds="http://schemas.openxmlformats.org/officeDocument/2006/customXml" ds:itemID="{E00E42B0-322D-4E33-AB99-8BC78F10BEBA}"/>
</file>

<file path=customXml/itemProps2.xml><?xml version="1.0" encoding="utf-8"?>
<ds:datastoreItem xmlns:ds="http://schemas.openxmlformats.org/officeDocument/2006/customXml" ds:itemID="{0C4CA169-D39C-46BF-B04C-B2557AD17B0A}"/>
</file>

<file path=customXml/itemProps3.xml><?xml version="1.0" encoding="utf-8"?>
<ds:datastoreItem xmlns:ds="http://schemas.openxmlformats.org/officeDocument/2006/customXml" ds:itemID="{458D8D44-ED03-4A64-AD3A-10E53F93A719}"/>
</file>

<file path=docProps/app.xml><?xml version="1.0" encoding="utf-8"?>
<Properties xmlns="http://schemas.openxmlformats.org/officeDocument/2006/extended-properties" xmlns:vt="http://schemas.openxmlformats.org/officeDocument/2006/docPropsVTypes">
  <Application>Microsoft Excel Online</Application>
  <Manager/>
  <Company>State of Maine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Perry, Suzanne</dc:creator>
  <cp:keywords/>
  <dc:description/>
  <cp:lastModifiedBy>Perry, Suzanne</cp:lastModifiedBy>
  <cp:revision/>
  <dcterms:created xsi:type="dcterms:W3CDTF">2025-10-14T17:42:38Z</dcterms:created>
  <dcterms:modified xsi:type="dcterms:W3CDTF">2026-04-23T16:46:45Z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0x010100E199A4039A44494392F3C6644174EFD4</vt:lpwstr>
  </property>
  <property fmtid="{D5CDD505-2E9C-101B-9397-08002B2CF9AE}" pid="3" name="MediaServiceImageTags">
    <vt:lpwstr/>
  </property>
  <property fmtid="{D5CDD505-2E9C-101B-9397-08002B2CF9AE}" pid="4" name="Metadata">
    <vt:lpwstr/>
  </property>
</Properties>
</file>