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-60" windowWidth="19515" windowHeight="8970"/>
  </bookViews>
  <sheets>
    <sheet name="Financials" sheetId="7" r:id="rId1"/>
    <sheet name="FTE-Paid Staff" sheetId="5" r:id="rId2"/>
    <sheet name="Services" sheetId="3" r:id="rId3"/>
    <sheet name="MoreServices" sheetId="8" r:id="rId4"/>
  </sheets>
  <definedNames>
    <definedName name="_xlnm.Print_Area" localSheetId="1">'FTE-Paid Staff'!$A$1:$H$8</definedName>
    <definedName name="_xlnm.Print_Titles" localSheetId="0">Financials!$1:$2</definedName>
    <definedName name="_xlnm.Print_Titles" localSheetId="1">'FTE-Paid Staff'!$1:$2</definedName>
    <definedName name="_xlnm.Print_Titles" localSheetId="3">MoreServices!$1:$2</definedName>
    <definedName name="_xlnm.Print_Titles" localSheetId="2">Services!$1:$2</definedName>
  </definedNames>
  <calcPr calcId="125725"/>
</workbook>
</file>

<file path=xl/calcChain.xml><?xml version="1.0" encoding="utf-8"?>
<calcChain xmlns="http://schemas.openxmlformats.org/spreadsheetml/2006/main">
  <c r="K11" i="7"/>
  <c r="K10"/>
  <c r="E11"/>
  <c r="E10"/>
  <c r="D11" i="8"/>
  <c r="E11"/>
  <c r="F11"/>
  <c r="D10"/>
  <c r="E10"/>
  <c r="F10"/>
  <c r="C11"/>
  <c r="C10"/>
  <c r="D11" i="3"/>
  <c r="E11"/>
  <c r="F11"/>
  <c r="G11"/>
  <c r="H11"/>
  <c r="I11"/>
  <c r="J11"/>
  <c r="K11"/>
  <c r="L11"/>
  <c r="D10"/>
  <c r="E10"/>
  <c r="F10"/>
  <c r="G10"/>
  <c r="H10"/>
  <c r="I10"/>
  <c r="J10"/>
  <c r="K10"/>
  <c r="L10"/>
  <c r="C11"/>
  <c r="C10"/>
  <c r="E4" i="7"/>
  <c r="E5"/>
  <c r="E6"/>
  <c r="E7"/>
  <c r="E8"/>
  <c r="E3"/>
  <c r="K4"/>
  <c r="K5"/>
  <c r="K6"/>
  <c r="K7"/>
  <c r="K3"/>
  <c r="G4"/>
  <c r="G5"/>
  <c r="G6"/>
  <c r="G7"/>
  <c r="G8"/>
  <c r="G3"/>
  <c r="D11"/>
  <c r="F11"/>
  <c r="H11"/>
  <c r="I11"/>
  <c r="J11"/>
  <c r="D10"/>
  <c r="F10"/>
  <c r="H10"/>
  <c r="I10"/>
  <c r="J10"/>
  <c r="C11"/>
  <c r="C10"/>
  <c r="G11"/>
  <c r="G10" l="1"/>
</calcChain>
</file>

<file path=xl/sharedStrings.xml><?xml version="1.0" encoding="utf-8"?>
<sst xmlns="http://schemas.openxmlformats.org/spreadsheetml/2006/main" count="101" uniqueCount="47">
  <si>
    <t>LSA</t>
  </si>
  <si>
    <t>Municipality</t>
  </si>
  <si>
    <t>Portland</t>
  </si>
  <si>
    <t>No</t>
  </si>
  <si>
    <t xml:space="preserve">Total Local Gov. Revenue </t>
  </si>
  <si>
    <t>Total Operating Revenue</t>
  </si>
  <si>
    <t>Per Cap Total Operating Revenue</t>
  </si>
  <si>
    <t>Total Staff Expenditures</t>
  </si>
  <si>
    <t>Total Collection Expenditures</t>
  </si>
  <si>
    <t>Per Cap Local Gov. Revenue</t>
  </si>
  <si>
    <t>Library Name</t>
  </si>
  <si>
    <t>Per Cap Total Operating Expend.</t>
  </si>
  <si>
    <t>AVERAGES</t>
  </si>
  <si>
    <t>MEDIANS</t>
  </si>
  <si>
    <t>Total Operating Expenditures</t>
  </si>
  <si>
    <t>FTE Librarian with MLS</t>
  </si>
  <si>
    <t>FTE Title of Librarian</t>
  </si>
  <si>
    <t>FTE Other Paid Staff</t>
  </si>
  <si>
    <t>Total Paid Staff (Actual # People)</t>
  </si>
  <si>
    <t>Total Adult Attend</t>
  </si>
  <si>
    <t>Adult Programs</t>
  </si>
  <si>
    <t>Total Patron  Visits</t>
  </si>
  <si>
    <t>Total Reg Patrons</t>
  </si>
  <si>
    <t>Total Ref Trans</t>
  </si>
  <si>
    <t>Total ILL Received</t>
  </si>
  <si>
    <t>Total ILL Provided</t>
  </si>
  <si>
    <t>Total Circulation</t>
  </si>
  <si>
    <t># Computer Users</t>
  </si>
  <si>
    <t>Total Collection (Vols)</t>
  </si>
  <si>
    <t>Auburn</t>
  </si>
  <si>
    <t>Bangor</t>
  </si>
  <si>
    <t>Brunswick</t>
  </si>
  <si>
    <t>Lewiston</t>
  </si>
  <si>
    <t>South Portland</t>
  </si>
  <si>
    <t>Auburn Public Library</t>
  </si>
  <si>
    <t>Bangor Public Library</t>
  </si>
  <si>
    <t>Curtis Memorial Library</t>
  </si>
  <si>
    <t>Lewiston Public Library</t>
  </si>
  <si>
    <t>Portland Public Library</t>
  </si>
  <si>
    <t>South Portland Public Library</t>
  </si>
  <si>
    <t>Financials for Population Over 24,999</t>
  </si>
  <si>
    <t>FTE Paid Staff for Population Over 24, 999</t>
  </si>
  <si>
    <t>Services for Population Over 24, 999</t>
  </si>
  <si>
    <t>More Services (Collection, Circulation Technology) for Population Over 24, 999</t>
  </si>
  <si>
    <t>All Volunteer</t>
  </si>
  <si>
    <t>Total Child Programs</t>
  </si>
  <si>
    <t>Total Child Attend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</si>
</sst>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sz val="11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.5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3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0" fontId="2" fillId="5" borderId="1" xfId="0" applyFont="1" applyFill="1" applyBorder="1"/>
    <xf numFmtId="0" fontId="2" fillId="6" borderId="1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3" fontId="1" fillId="0" borderId="1" xfId="0" applyNumberFormat="1" applyFont="1" applyBorder="1"/>
    <xf numFmtId="164" fontId="1" fillId="0" borderId="1" xfId="0" applyNumberFormat="1" applyFont="1" applyBorder="1" applyAlignment="1" applyProtection="1">
      <alignment vertical="center"/>
    </xf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3" fontId="5" fillId="6" borderId="1" xfId="0" applyNumberFormat="1" applyFont="1" applyFill="1" applyBorder="1" applyAlignment="1">
      <alignment wrapText="1"/>
    </xf>
    <xf numFmtId="3" fontId="2" fillId="6" borderId="2" xfId="0" applyNumberFormat="1" applyFont="1" applyFill="1" applyBorder="1" applyAlignment="1">
      <alignment wrapText="1"/>
    </xf>
    <xf numFmtId="165" fontId="1" fillId="0" borderId="1" xfId="0" applyNumberFormat="1" applyFont="1" applyBorder="1"/>
    <xf numFmtId="1" fontId="2" fillId="6" borderId="1" xfId="0" applyNumberFormat="1" applyFont="1" applyFill="1" applyBorder="1" applyAlignment="1">
      <alignment horizontal="left" wrapText="1"/>
    </xf>
    <xf numFmtId="165" fontId="1" fillId="0" borderId="0" xfId="0" applyNumberFormat="1" applyFont="1"/>
    <xf numFmtId="165" fontId="1" fillId="0" borderId="1" xfId="0" applyNumberFormat="1" applyFont="1" applyBorder="1" applyAlignment="1" applyProtection="1">
      <alignment vertical="center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defaultRowHeight="15"/>
  <cols>
    <col min="1" max="1" width="24.5703125" customWidth="1"/>
    <col min="2" max="2" width="14.85546875" customWidth="1"/>
    <col min="3" max="3" width="6.7109375" style="6" customWidth="1"/>
    <col min="4" max="4" width="11.42578125" style="3" customWidth="1"/>
    <col min="5" max="5" width="9" customWidth="1"/>
    <col min="6" max="6" width="11.5703125" style="3" customWidth="1"/>
    <col min="7" max="7" width="8.85546875" style="4" customWidth="1"/>
    <col min="8" max="8" width="11.7109375" style="3" customWidth="1"/>
    <col min="9" max="10" width="11.28515625" style="3" customWidth="1"/>
    <col min="11" max="11" width="11.7109375" style="4" customWidth="1"/>
  </cols>
  <sheetData>
    <row r="1" spans="1:11" ht="15.75">
      <c r="A1" s="8" t="s">
        <v>40</v>
      </c>
      <c r="E1" s="4"/>
    </row>
    <row r="2" spans="1:11" ht="58.5" customHeight="1">
      <c r="A2" s="10" t="s">
        <v>10</v>
      </c>
      <c r="B2" s="10" t="s">
        <v>1</v>
      </c>
      <c r="C2" s="14" t="s">
        <v>0</v>
      </c>
      <c r="D2" s="11" t="s">
        <v>4</v>
      </c>
      <c r="E2" s="12" t="s">
        <v>9</v>
      </c>
      <c r="F2" s="11" t="s">
        <v>5</v>
      </c>
      <c r="G2" s="12" t="s">
        <v>6</v>
      </c>
      <c r="H2" s="11" t="s">
        <v>7</v>
      </c>
      <c r="I2" s="11" t="s">
        <v>8</v>
      </c>
      <c r="J2" s="11" t="s">
        <v>14</v>
      </c>
      <c r="K2" s="12" t="s">
        <v>11</v>
      </c>
    </row>
    <row r="3" spans="1:11">
      <c r="A3" s="5" t="s">
        <v>34</v>
      </c>
      <c r="B3" s="5" t="s">
        <v>29</v>
      </c>
      <c r="C3" s="15">
        <v>25662</v>
      </c>
      <c r="D3" s="16">
        <v>939407</v>
      </c>
      <c r="E3" s="31">
        <f>D3/C3</f>
        <v>36.606928532460451</v>
      </c>
      <c r="F3" s="16">
        <v>1097097</v>
      </c>
      <c r="G3" s="34">
        <f>SUM(F3/C3)</f>
        <v>42.751812017769467</v>
      </c>
      <c r="H3" s="16">
        <v>799474</v>
      </c>
      <c r="I3" s="16">
        <v>81661</v>
      </c>
      <c r="J3" s="16">
        <v>1109326</v>
      </c>
      <c r="K3" s="31">
        <f>J3/C3</f>
        <v>43.228353207076609</v>
      </c>
    </row>
    <row r="4" spans="1:11">
      <c r="A4" s="5" t="s">
        <v>35</v>
      </c>
      <c r="B4" s="5" t="s">
        <v>30</v>
      </c>
      <c r="C4" s="15">
        <v>33039</v>
      </c>
      <c r="D4" s="16">
        <v>1477558</v>
      </c>
      <c r="E4" s="31">
        <f t="shared" ref="E4:E8" si="0">D4/C4</f>
        <v>44.721632010654076</v>
      </c>
      <c r="F4" s="16">
        <v>2345004</v>
      </c>
      <c r="G4" s="34">
        <f t="shared" ref="G4:G8" si="1">SUM(F4/C4)</f>
        <v>70.976845546172711</v>
      </c>
      <c r="H4" s="16">
        <v>1703350</v>
      </c>
      <c r="I4" s="16">
        <v>190751</v>
      </c>
      <c r="J4" s="16">
        <v>2345004</v>
      </c>
      <c r="K4" s="31">
        <f t="shared" ref="K4:K7" si="2">J4/C4</f>
        <v>70.976845546172711</v>
      </c>
    </row>
    <row r="5" spans="1:11">
      <c r="A5" s="5" t="s">
        <v>36</v>
      </c>
      <c r="B5" s="5" t="s">
        <v>31</v>
      </c>
      <c r="C5" s="15">
        <v>25018</v>
      </c>
      <c r="D5" s="16">
        <v>1198842</v>
      </c>
      <c r="E5" s="31">
        <f t="shared" si="0"/>
        <v>47.919178191701974</v>
      </c>
      <c r="F5" s="16">
        <v>1452652</v>
      </c>
      <c r="G5" s="34">
        <f t="shared" si="1"/>
        <v>58.064273722919495</v>
      </c>
      <c r="H5" s="16">
        <v>1009569</v>
      </c>
      <c r="I5" s="16">
        <v>115052</v>
      </c>
      <c r="J5" s="16">
        <v>1409204</v>
      </c>
      <c r="K5" s="31">
        <f t="shared" si="2"/>
        <v>56.327604125029978</v>
      </c>
    </row>
    <row r="6" spans="1:11">
      <c r="A6" s="5" t="s">
        <v>37</v>
      </c>
      <c r="B6" s="5" t="s">
        <v>32</v>
      </c>
      <c r="C6" s="15">
        <v>36592</v>
      </c>
      <c r="D6" s="16">
        <v>1377124</v>
      </c>
      <c r="E6" s="31">
        <f t="shared" si="0"/>
        <v>37.634564932225622</v>
      </c>
      <c r="F6" s="16">
        <v>1415260</v>
      </c>
      <c r="G6" s="34">
        <f t="shared" si="1"/>
        <v>38.676759947529511</v>
      </c>
      <c r="H6" s="16">
        <v>1056922</v>
      </c>
      <c r="I6" s="16">
        <v>128169</v>
      </c>
      <c r="J6" s="16">
        <v>1415260</v>
      </c>
      <c r="K6" s="31">
        <f t="shared" si="2"/>
        <v>38.676759947529511</v>
      </c>
    </row>
    <row r="7" spans="1:11">
      <c r="A7" s="5" t="s">
        <v>38</v>
      </c>
      <c r="B7" s="5" t="s">
        <v>2</v>
      </c>
      <c r="C7" s="15">
        <v>66194</v>
      </c>
      <c r="D7" s="16">
        <v>3112396</v>
      </c>
      <c r="E7" s="31">
        <f t="shared" si="0"/>
        <v>47.01930688582047</v>
      </c>
      <c r="F7" s="16">
        <v>3668146</v>
      </c>
      <c r="G7" s="34">
        <f t="shared" si="1"/>
        <v>55.415082938030636</v>
      </c>
      <c r="H7" s="16">
        <v>2487365</v>
      </c>
      <c r="I7" s="16">
        <v>319049</v>
      </c>
      <c r="J7" s="16">
        <v>3668146</v>
      </c>
      <c r="K7" s="31">
        <f t="shared" si="2"/>
        <v>55.415082938030636</v>
      </c>
    </row>
    <row r="8" spans="1:11">
      <c r="A8" s="5" t="s">
        <v>39</v>
      </c>
      <c r="B8" s="5" t="s">
        <v>33</v>
      </c>
      <c r="C8" s="15">
        <v>25002</v>
      </c>
      <c r="D8" s="16">
        <v>678308</v>
      </c>
      <c r="E8" s="31">
        <f t="shared" si="0"/>
        <v>27.130149588032957</v>
      </c>
      <c r="F8" s="16">
        <v>687400</v>
      </c>
      <c r="G8" s="34">
        <f t="shared" si="1"/>
        <v>27.493800495960322</v>
      </c>
      <c r="H8" s="16">
        <v>636833</v>
      </c>
      <c r="I8" s="16">
        <v>66620</v>
      </c>
      <c r="J8" s="16">
        <v>775735</v>
      </c>
      <c r="K8" s="31">
        <v>0.5</v>
      </c>
    </row>
    <row r="9" spans="1:11">
      <c r="A9" s="17"/>
      <c r="B9" s="17"/>
      <c r="C9" s="19"/>
      <c r="D9" s="18"/>
      <c r="E9" s="17"/>
      <c r="F9" s="18"/>
      <c r="G9" s="33"/>
      <c r="H9" s="18"/>
      <c r="I9" s="18"/>
      <c r="J9" s="18"/>
      <c r="K9" s="33"/>
    </row>
    <row r="10" spans="1:11">
      <c r="A10" s="17"/>
      <c r="B10" s="7" t="s">
        <v>12</v>
      </c>
      <c r="C10" s="20">
        <f t="shared" ref="C10:K10" si="3">AVERAGE(C3:C8)</f>
        <v>35251.166666666664</v>
      </c>
      <c r="D10" s="21">
        <f t="shared" si="3"/>
        <v>1463939.1666666667</v>
      </c>
      <c r="E10" s="22">
        <f t="shared" si="3"/>
        <v>40.17196002348259</v>
      </c>
      <c r="F10" s="21">
        <f t="shared" si="3"/>
        <v>1777593.1666666667</v>
      </c>
      <c r="G10" s="22">
        <f t="shared" si="3"/>
        <v>48.896429111397026</v>
      </c>
      <c r="H10" s="21">
        <f t="shared" si="3"/>
        <v>1282252.1666666667</v>
      </c>
      <c r="I10" s="21">
        <f t="shared" si="3"/>
        <v>150217</v>
      </c>
      <c r="J10" s="21">
        <f t="shared" si="3"/>
        <v>1787112.5</v>
      </c>
      <c r="K10" s="22">
        <f t="shared" si="3"/>
        <v>44.187440960639911</v>
      </c>
    </row>
    <row r="11" spans="1:11">
      <c r="A11" s="17"/>
      <c r="B11" s="9" t="s">
        <v>13</v>
      </c>
      <c r="C11" s="23">
        <f t="shared" ref="C11:K11" si="4">MEDIAN(C3:C8)</f>
        <v>29350.5</v>
      </c>
      <c r="D11" s="24">
        <f t="shared" si="4"/>
        <v>1287983</v>
      </c>
      <c r="E11" s="25">
        <f t="shared" si="4"/>
        <v>41.178098471439853</v>
      </c>
      <c r="F11" s="24">
        <f t="shared" si="4"/>
        <v>1433956</v>
      </c>
      <c r="G11" s="25">
        <f t="shared" si="4"/>
        <v>49.083447477900052</v>
      </c>
      <c r="H11" s="24">
        <f t="shared" si="4"/>
        <v>1033245.5</v>
      </c>
      <c r="I11" s="24">
        <f t="shared" si="4"/>
        <v>121610.5</v>
      </c>
      <c r="J11" s="24">
        <f t="shared" si="4"/>
        <v>1412232</v>
      </c>
      <c r="K11" s="25">
        <f t="shared" si="4"/>
        <v>49.321718072553622</v>
      </c>
    </row>
  </sheetData>
  <conditionalFormatting sqref="A3:K8">
    <cfRule type="expression" dxfId="3" priority="1">
      <formula>MOD(ROW(),2)=1</formula>
    </cfRule>
  </conditionalFormatting>
  <printOptions horizontalCentered="1"/>
  <pageMargins left="0.2" right="0.2" top="0.5" bottom="0.5" header="0.3" footer="0.3"/>
  <pageSetup orientation="landscape" r:id="rId1"/>
  <headerFooter>
    <oddFooter>&amp;LAnnual Report 2010, Financials Over 24,999 Pop&amp;R&amp;P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5" sqref="F25"/>
    </sheetView>
  </sheetViews>
  <sheetFormatPr defaultRowHeight="15"/>
  <cols>
    <col min="1" max="1" width="31.28515625" customWidth="1"/>
    <col min="2" max="2" width="19.42578125" customWidth="1"/>
    <col min="3" max="3" width="7.140625" style="6" customWidth="1"/>
    <col min="4" max="4" width="11" customWidth="1"/>
    <col min="5" max="5" width="10.42578125" customWidth="1"/>
    <col min="6" max="6" width="12.140625" customWidth="1"/>
    <col min="7" max="7" width="11" customWidth="1"/>
    <col min="8" max="8" width="11.85546875" customWidth="1"/>
  </cols>
  <sheetData>
    <row r="1" spans="1:8" ht="15.75">
      <c r="A1" s="8" t="s">
        <v>41</v>
      </c>
    </row>
    <row r="2" spans="1:8" s="1" customFormat="1" ht="45.75" customHeight="1">
      <c r="A2" s="13" t="s">
        <v>10</v>
      </c>
      <c r="B2" s="13" t="s">
        <v>1</v>
      </c>
      <c r="C2" s="30" t="s">
        <v>0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44</v>
      </c>
    </row>
    <row r="3" spans="1:8">
      <c r="A3" s="5" t="s">
        <v>34</v>
      </c>
      <c r="B3" s="5" t="s">
        <v>29</v>
      </c>
      <c r="C3" s="15">
        <v>25662</v>
      </c>
      <c r="D3" s="5">
        <v>5</v>
      </c>
      <c r="E3" s="5">
        <v>5</v>
      </c>
      <c r="F3" s="5">
        <v>17</v>
      </c>
      <c r="G3" s="5">
        <v>22</v>
      </c>
      <c r="H3" s="5" t="s">
        <v>3</v>
      </c>
    </row>
    <row r="4" spans="1:8">
      <c r="A4" s="5" t="s">
        <v>35</v>
      </c>
      <c r="B4" s="5" t="s">
        <v>30</v>
      </c>
      <c r="C4" s="15">
        <v>33039</v>
      </c>
      <c r="D4" s="5">
        <v>10</v>
      </c>
      <c r="E4" s="5">
        <v>12</v>
      </c>
      <c r="F4" s="5">
        <v>22.03</v>
      </c>
      <c r="G4" s="5">
        <v>38</v>
      </c>
      <c r="H4" s="5" t="s">
        <v>3</v>
      </c>
    </row>
    <row r="5" spans="1:8">
      <c r="A5" s="5" t="s">
        <v>36</v>
      </c>
      <c r="B5" s="5" t="s">
        <v>31</v>
      </c>
      <c r="C5" s="15">
        <v>25018</v>
      </c>
      <c r="D5" s="5">
        <v>7.2</v>
      </c>
      <c r="E5" s="5">
        <v>7.2</v>
      </c>
      <c r="F5" s="5">
        <v>11.7</v>
      </c>
      <c r="G5" s="5">
        <v>45</v>
      </c>
      <c r="H5" s="5" t="s">
        <v>3</v>
      </c>
    </row>
    <row r="6" spans="1:8">
      <c r="A6" s="5" t="s">
        <v>37</v>
      </c>
      <c r="B6" s="5" t="s">
        <v>32</v>
      </c>
      <c r="C6" s="15">
        <v>36592</v>
      </c>
      <c r="D6" s="5">
        <v>4</v>
      </c>
      <c r="E6" s="5">
        <v>4</v>
      </c>
      <c r="F6" s="5">
        <v>12.9</v>
      </c>
      <c r="G6" s="5">
        <v>33</v>
      </c>
      <c r="H6" s="5" t="s">
        <v>3</v>
      </c>
    </row>
    <row r="7" spans="1:8">
      <c r="A7" s="5" t="s">
        <v>38</v>
      </c>
      <c r="B7" s="5" t="s">
        <v>2</v>
      </c>
      <c r="C7" s="15">
        <v>66194</v>
      </c>
      <c r="D7" s="5">
        <v>14.5</v>
      </c>
      <c r="E7" s="5">
        <v>24.5</v>
      </c>
      <c r="F7" s="5">
        <v>21.5</v>
      </c>
      <c r="G7" s="5">
        <v>95</v>
      </c>
      <c r="H7" s="5" t="s">
        <v>3</v>
      </c>
    </row>
    <row r="8" spans="1:8">
      <c r="A8" s="5" t="s">
        <v>39</v>
      </c>
      <c r="B8" s="5" t="s">
        <v>33</v>
      </c>
      <c r="C8" s="15">
        <v>25002</v>
      </c>
      <c r="D8" s="5">
        <v>1.23</v>
      </c>
      <c r="E8" s="5">
        <v>1.23</v>
      </c>
      <c r="F8" s="5">
        <v>9.76</v>
      </c>
      <c r="G8" s="5">
        <v>20</v>
      </c>
      <c r="H8" s="5" t="s">
        <v>3</v>
      </c>
    </row>
  </sheetData>
  <conditionalFormatting sqref="A3:H8">
    <cfRule type="expression" dxfId="2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FTE Paid Staff Over 24,999 Pop&amp;R&amp;P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L1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25.5703125" customWidth="1"/>
    <col min="2" max="2" width="12.28515625" customWidth="1"/>
    <col min="3" max="3" width="8" style="6" customWidth="1"/>
    <col min="4" max="4" width="8.5703125" style="6" customWidth="1"/>
    <col min="5" max="5" width="8.7109375" style="6" customWidth="1"/>
    <col min="6" max="6" width="8.42578125" style="2" customWidth="1"/>
    <col min="7" max="7" width="10.28515625" style="6" customWidth="1"/>
    <col min="8" max="8" width="8.7109375" style="6" customWidth="1"/>
    <col min="9" max="9" width="11.28515625" style="6" customWidth="1"/>
    <col min="10" max="10" width="6.7109375" style="6" customWidth="1"/>
    <col min="11" max="11" width="9.42578125" style="6" customWidth="1"/>
    <col min="12" max="12" width="9.7109375" style="6" customWidth="1"/>
  </cols>
  <sheetData>
    <row r="1" spans="1:12" ht="15.75">
      <c r="A1" s="8" t="s">
        <v>42</v>
      </c>
    </row>
    <row r="2" spans="1:12" s="1" customFormat="1" ht="53.25" customHeight="1">
      <c r="A2" s="10" t="s">
        <v>10</v>
      </c>
      <c r="B2" s="10" t="s">
        <v>1</v>
      </c>
      <c r="C2" s="14" t="s">
        <v>0</v>
      </c>
      <c r="D2" s="14" t="s">
        <v>45</v>
      </c>
      <c r="E2" s="14" t="s">
        <v>46</v>
      </c>
      <c r="F2" s="32" t="s">
        <v>20</v>
      </c>
      <c r="G2" s="14" t="s">
        <v>19</v>
      </c>
      <c r="H2" s="14" t="s">
        <v>22</v>
      </c>
      <c r="I2" s="14" t="s">
        <v>21</v>
      </c>
      <c r="J2" s="14" t="s">
        <v>23</v>
      </c>
      <c r="K2" s="14" t="s">
        <v>24</v>
      </c>
      <c r="L2" s="14" t="s">
        <v>25</v>
      </c>
    </row>
    <row r="3" spans="1:12">
      <c r="A3" s="5" t="s">
        <v>34</v>
      </c>
      <c r="B3" s="5" t="s">
        <v>29</v>
      </c>
      <c r="C3" s="15">
        <v>25662</v>
      </c>
      <c r="D3" s="5">
        <v>751</v>
      </c>
      <c r="E3" s="15">
        <v>10825</v>
      </c>
      <c r="F3" s="5">
        <v>50</v>
      </c>
      <c r="G3" s="15">
        <v>1248</v>
      </c>
      <c r="H3" s="15">
        <v>11697</v>
      </c>
      <c r="I3" s="15">
        <v>194832</v>
      </c>
      <c r="J3" s="15">
        <v>28197</v>
      </c>
      <c r="K3" s="15">
        <v>5467</v>
      </c>
      <c r="L3" s="15">
        <v>59992</v>
      </c>
    </row>
    <row r="4" spans="1:12">
      <c r="A4" s="5" t="s">
        <v>35</v>
      </c>
      <c r="B4" s="5" t="s">
        <v>30</v>
      </c>
      <c r="C4" s="15">
        <v>33039</v>
      </c>
      <c r="D4" s="5">
        <v>552</v>
      </c>
      <c r="E4" s="15">
        <v>9907</v>
      </c>
      <c r="F4" s="5">
        <v>93</v>
      </c>
      <c r="G4" s="15">
        <v>4282</v>
      </c>
      <c r="H4" s="15">
        <v>35541</v>
      </c>
      <c r="I4" s="15">
        <v>246117</v>
      </c>
      <c r="J4" s="15">
        <v>23988</v>
      </c>
      <c r="K4" s="15">
        <v>21875</v>
      </c>
      <c r="L4" s="15">
        <v>24895</v>
      </c>
    </row>
    <row r="5" spans="1:12">
      <c r="A5" s="5" t="s">
        <v>36</v>
      </c>
      <c r="B5" s="5" t="s">
        <v>31</v>
      </c>
      <c r="C5" s="15">
        <v>25018</v>
      </c>
      <c r="D5" s="5">
        <v>579</v>
      </c>
      <c r="E5" s="15">
        <v>15376</v>
      </c>
      <c r="F5" s="5">
        <v>239</v>
      </c>
      <c r="G5" s="15">
        <v>4406</v>
      </c>
      <c r="H5" s="15">
        <v>12501</v>
      </c>
      <c r="I5" s="15">
        <v>293285</v>
      </c>
      <c r="J5" s="15">
        <v>10393</v>
      </c>
      <c r="K5" s="15">
        <v>23891</v>
      </c>
      <c r="L5" s="15">
        <v>24463</v>
      </c>
    </row>
    <row r="6" spans="1:12">
      <c r="A6" s="5" t="s">
        <v>37</v>
      </c>
      <c r="B6" s="5" t="s">
        <v>32</v>
      </c>
      <c r="C6" s="15">
        <v>36592</v>
      </c>
      <c r="D6" s="5">
        <v>641</v>
      </c>
      <c r="E6" s="15">
        <v>7831</v>
      </c>
      <c r="F6" s="5">
        <v>49</v>
      </c>
      <c r="G6" s="15">
        <v>2034</v>
      </c>
      <c r="H6" s="15">
        <v>9596</v>
      </c>
      <c r="I6" s="15">
        <v>179400</v>
      </c>
      <c r="J6" s="15">
        <v>17400</v>
      </c>
      <c r="K6" s="15">
        <v>24327</v>
      </c>
      <c r="L6" s="15">
        <v>33143</v>
      </c>
    </row>
    <row r="7" spans="1:12">
      <c r="A7" s="5" t="s">
        <v>38</v>
      </c>
      <c r="B7" s="5" t="s">
        <v>2</v>
      </c>
      <c r="C7" s="15">
        <v>66194</v>
      </c>
      <c r="D7" s="5">
        <v>686</v>
      </c>
      <c r="E7" s="15">
        <v>12667</v>
      </c>
      <c r="F7" s="5">
        <v>179</v>
      </c>
      <c r="G7" s="15">
        <v>3412</v>
      </c>
      <c r="H7" s="15">
        <v>82000</v>
      </c>
      <c r="I7" s="15">
        <v>336095</v>
      </c>
      <c r="J7" s="15">
        <v>55912</v>
      </c>
      <c r="K7" s="15">
        <v>12194</v>
      </c>
      <c r="L7" s="15">
        <v>12715</v>
      </c>
    </row>
    <row r="8" spans="1:12">
      <c r="A8" s="5" t="s">
        <v>39</v>
      </c>
      <c r="B8" s="5" t="s">
        <v>33</v>
      </c>
      <c r="C8" s="15">
        <v>25002</v>
      </c>
      <c r="D8" s="5">
        <v>340</v>
      </c>
      <c r="E8" s="15">
        <v>7108</v>
      </c>
      <c r="F8" s="5">
        <v>65</v>
      </c>
      <c r="G8" s="15">
        <v>195</v>
      </c>
      <c r="H8" s="15">
        <v>13038</v>
      </c>
      <c r="I8" s="15">
        <v>147720</v>
      </c>
      <c r="J8" s="15">
        <v>1250</v>
      </c>
      <c r="K8" s="15">
        <v>18880</v>
      </c>
      <c r="L8" s="15">
        <v>13891</v>
      </c>
    </row>
    <row r="9" spans="1:12">
      <c r="A9" s="35"/>
      <c r="B9" s="35"/>
      <c r="C9" s="36"/>
      <c r="D9" s="36"/>
      <c r="E9" s="36"/>
      <c r="F9" s="37"/>
      <c r="G9" s="36"/>
      <c r="H9" s="36"/>
      <c r="I9" s="36"/>
      <c r="J9" s="36"/>
      <c r="K9" s="36"/>
      <c r="L9" s="36"/>
    </row>
    <row r="10" spans="1:12">
      <c r="A10" s="35"/>
      <c r="B10" s="7" t="s">
        <v>12</v>
      </c>
      <c r="C10" s="20">
        <f>AVERAGE(C3:C8)</f>
        <v>35251.166666666664</v>
      </c>
      <c r="D10" s="20">
        <f t="shared" ref="D10:L10" si="0">AVERAGE(D3:D8)</f>
        <v>591.5</v>
      </c>
      <c r="E10" s="20">
        <f t="shared" si="0"/>
        <v>10619</v>
      </c>
      <c r="F10" s="20">
        <f t="shared" si="0"/>
        <v>112.5</v>
      </c>
      <c r="G10" s="20">
        <f t="shared" si="0"/>
        <v>2596.1666666666665</v>
      </c>
      <c r="H10" s="20">
        <f t="shared" si="0"/>
        <v>27395.5</v>
      </c>
      <c r="I10" s="20">
        <f t="shared" si="0"/>
        <v>232908.16666666666</v>
      </c>
      <c r="J10" s="20">
        <f t="shared" si="0"/>
        <v>22856.666666666668</v>
      </c>
      <c r="K10" s="20">
        <f t="shared" si="0"/>
        <v>17772.333333333332</v>
      </c>
      <c r="L10" s="20">
        <f t="shared" si="0"/>
        <v>28183.166666666668</v>
      </c>
    </row>
    <row r="11" spans="1:12">
      <c r="A11" s="35"/>
      <c r="B11" s="9" t="s">
        <v>13</v>
      </c>
      <c r="C11" s="23">
        <f>MEDIAN(C3:C8)</f>
        <v>29350.5</v>
      </c>
      <c r="D11" s="23">
        <f t="shared" ref="D11:L11" si="1">MEDIAN(D3:D8)</f>
        <v>610</v>
      </c>
      <c r="E11" s="23">
        <f t="shared" si="1"/>
        <v>10366</v>
      </c>
      <c r="F11" s="23">
        <f t="shared" si="1"/>
        <v>79</v>
      </c>
      <c r="G11" s="23">
        <f t="shared" si="1"/>
        <v>2723</v>
      </c>
      <c r="H11" s="23">
        <f t="shared" si="1"/>
        <v>12769.5</v>
      </c>
      <c r="I11" s="23">
        <f t="shared" si="1"/>
        <v>220474.5</v>
      </c>
      <c r="J11" s="23">
        <f t="shared" si="1"/>
        <v>20694</v>
      </c>
      <c r="K11" s="23">
        <f t="shared" si="1"/>
        <v>20377.5</v>
      </c>
      <c r="L11" s="23">
        <f t="shared" si="1"/>
        <v>24679</v>
      </c>
    </row>
  </sheetData>
  <conditionalFormatting sqref="A3:L8">
    <cfRule type="expression" dxfId="1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 Services ( Patrons, Programs, Attendance, ILL) Over 24, 999 Pop&amp;R&amp;P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1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5" sqref="A25"/>
    </sheetView>
  </sheetViews>
  <sheetFormatPr defaultRowHeight="15"/>
  <cols>
    <col min="1" max="1" width="32.140625" customWidth="1"/>
    <col min="2" max="2" width="21.42578125" customWidth="1"/>
    <col min="3" max="3" width="8.5703125" style="6" customWidth="1"/>
    <col min="4" max="4" width="13.42578125" style="6" customWidth="1"/>
    <col min="5" max="5" width="15.140625" style="6" customWidth="1"/>
    <col min="6" max="6" width="14.85546875" style="6" customWidth="1"/>
  </cols>
  <sheetData>
    <row r="1" spans="1:6" ht="15.75">
      <c r="A1" s="8" t="s">
        <v>43</v>
      </c>
      <c r="B1" s="8"/>
      <c r="C1" s="27"/>
      <c r="D1" s="27"/>
      <c r="E1" s="28"/>
      <c r="F1" s="28"/>
    </row>
    <row r="2" spans="1:6" ht="35.25" customHeight="1">
      <c r="A2" s="26" t="s">
        <v>10</v>
      </c>
      <c r="B2" s="26" t="s">
        <v>1</v>
      </c>
      <c r="C2" s="29" t="s">
        <v>0</v>
      </c>
      <c r="D2" s="29" t="s">
        <v>28</v>
      </c>
      <c r="E2" s="29" t="s">
        <v>26</v>
      </c>
      <c r="F2" s="29" t="s">
        <v>27</v>
      </c>
    </row>
    <row r="3" spans="1:6">
      <c r="A3" s="5" t="s">
        <v>34</v>
      </c>
      <c r="B3" s="5" t="s">
        <v>29</v>
      </c>
      <c r="C3" s="15">
        <v>25662</v>
      </c>
      <c r="D3" s="15">
        <v>67196</v>
      </c>
      <c r="E3" s="15">
        <v>209639</v>
      </c>
      <c r="F3" s="15">
        <v>53297</v>
      </c>
    </row>
    <row r="4" spans="1:6">
      <c r="A4" s="5" t="s">
        <v>35</v>
      </c>
      <c r="B4" s="5" t="s">
        <v>30</v>
      </c>
      <c r="C4" s="15">
        <v>33039</v>
      </c>
      <c r="D4" s="15">
        <v>519933</v>
      </c>
      <c r="E4" s="15">
        <v>449619</v>
      </c>
      <c r="F4" s="15">
        <v>55413</v>
      </c>
    </row>
    <row r="5" spans="1:6">
      <c r="A5" s="5" t="s">
        <v>36</v>
      </c>
      <c r="B5" s="5" t="s">
        <v>31</v>
      </c>
      <c r="C5" s="15">
        <v>25018</v>
      </c>
      <c r="D5" s="15">
        <v>135415</v>
      </c>
      <c r="E5" s="15">
        <v>404627</v>
      </c>
      <c r="F5" s="15">
        <v>59695</v>
      </c>
    </row>
    <row r="6" spans="1:6">
      <c r="A6" s="5" t="s">
        <v>37</v>
      </c>
      <c r="B6" s="5" t="s">
        <v>32</v>
      </c>
      <c r="C6" s="15">
        <v>36592</v>
      </c>
      <c r="D6" s="15">
        <v>144672</v>
      </c>
      <c r="E6" s="15">
        <v>214640</v>
      </c>
      <c r="F6" s="15">
        <v>26492</v>
      </c>
    </row>
    <row r="7" spans="1:6">
      <c r="A7" s="5" t="s">
        <v>38</v>
      </c>
      <c r="B7" s="5" t="s">
        <v>2</v>
      </c>
      <c r="C7" s="15">
        <v>66194</v>
      </c>
      <c r="D7" s="15">
        <v>258840</v>
      </c>
      <c r="E7" s="15">
        <v>793037</v>
      </c>
      <c r="F7" s="15">
        <v>80105</v>
      </c>
    </row>
    <row r="8" spans="1:6">
      <c r="A8" s="5" t="s">
        <v>39</v>
      </c>
      <c r="B8" s="5" t="s">
        <v>33</v>
      </c>
      <c r="C8" s="15">
        <v>25002</v>
      </c>
      <c r="D8" s="15">
        <v>97724</v>
      </c>
      <c r="E8" s="15">
        <v>284547</v>
      </c>
      <c r="F8" s="15">
        <v>18250</v>
      </c>
    </row>
    <row r="10" spans="1:6">
      <c r="B10" s="7" t="s">
        <v>12</v>
      </c>
      <c r="C10" s="20">
        <f>AVERAGE(C3:C8)</f>
        <v>35251.166666666664</v>
      </c>
      <c r="D10" s="20">
        <f t="shared" ref="D10:F10" si="0">AVERAGE(D3:D8)</f>
        <v>203963.33333333334</v>
      </c>
      <c r="E10" s="20">
        <f t="shared" si="0"/>
        <v>392684.83333333331</v>
      </c>
      <c r="F10" s="20">
        <f t="shared" si="0"/>
        <v>48875.333333333336</v>
      </c>
    </row>
    <row r="11" spans="1:6">
      <c r="B11" s="9" t="s">
        <v>13</v>
      </c>
      <c r="C11" s="23">
        <f>MEDIAN(C3:C8)</f>
        <v>29350.5</v>
      </c>
      <c r="D11" s="23">
        <f t="shared" ref="D11:F11" si="1">MEDIAN(D3:D8)</f>
        <v>140043.5</v>
      </c>
      <c r="E11" s="23">
        <f t="shared" si="1"/>
        <v>344587</v>
      </c>
      <c r="F11" s="23">
        <f t="shared" si="1"/>
        <v>54355</v>
      </c>
    </row>
  </sheetData>
  <conditionalFormatting sqref="A3:F8">
    <cfRule type="expression" dxfId="0" priority="1">
      <formula>MOD(ROW(),2)=1</formula>
    </cfRule>
  </conditionalFormatting>
  <pageMargins left="0.7" right="0.7" top="0.75" bottom="0.75" header="0.3" footer="0.3"/>
  <pageSetup orientation="landscape" horizontalDpi="0" verticalDpi="0" r:id="rId1"/>
  <headerFooter>
    <oddFooter>&amp;LAnnual Report 2010, More Services (Collection, Circulation, Technology) Over  24, 999 Pop&amp;R&amp;P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Financials</vt:lpstr>
      <vt:lpstr>FTE-Paid Staff</vt:lpstr>
      <vt:lpstr>Services</vt:lpstr>
      <vt:lpstr>MoreServices</vt:lpstr>
      <vt:lpstr>'FTE-Paid Staff'!Print_Area</vt:lpstr>
      <vt:lpstr>Financials!Print_Titles</vt:lpstr>
      <vt:lpstr>'FTE-Paid Staff'!Print_Titles</vt:lpstr>
      <vt:lpstr>MoreServices!Print_Titles</vt:lpstr>
      <vt:lpstr>Services!Print_Titles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2011-10-19T18:18:24Z</cp:lastPrinted>
  <dcterms:created xsi:type="dcterms:W3CDTF">2010-08-24T14:03:01Z</dcterms:created>
  <dcterms:modified xsi:type="dcterms:W3CDTF">2011-10-20T13:45:58Z</dcterms:modified>
</cp:coreProperties>
</file>