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90" yWindow="-180" windowWidth="20730" windowHeight="11640"/>
  </bookViews>
  <sheets>
    <sheet name="Financials" sheetId="1" r:id="rId1"/>
    <sheet name="FTE Paid Staff" sheetId="2" r:id="rId2"/>
    <sheet name="Services" sheetId="3" r:id="rId3"/>
    <sheet name="More Services" sheetId="4" r:id="rId4"/>
  </sheets>
  <definedNames>
    <definedName name="Financials_Under_1000">Financials!$A$3:$J$37</definedName>
    <definedName name="_xlnm.Print_Area" localSheetId="0">Financials!$A$1:$K$40</definedName>
    <definedName name="_xlnm.Print_Area" localSheetId="1">'FTE Paid Staff'!$A$1:$I$37</definedName>
    <definedName name="_xlnm.Print_Area" localSheetId="3">'More Services'!$A$1:$H$40</definedName>
    <definedName name="_xlnm.Print_Area" localSheetId="2">Services!$A$1:$K$40</definedName>
    <definedName name="_xlnm.Print_Titles" localSheetId="0">Financials!$1:$2</definedName>
    <definedName name="_xlnm.Print_Titles" localSheetId="1">'FTE Paid Staff'!$1:$2</definedName>
    <definedName name="_xlnm.Print_Titles" localSheetId="3">'More Services'!$1:$2</definedName>
    <definedName name="_xlnm.Print_Titles" localSheetId="2">Services!$1:$2</definedName>
  </definedNames>
  <calcPr calcId="145621"/>
</workbook>
</file>

<file path=xl/calcChain.xml><?xml version="1.0" encoding="utf-8"?>
<calcChain xmlns="http://schemas.openxmlformats.org/spreadsheetml/2006/main">
  <c r="K40" i="3" l="1"/>
  <c r="J40" i="3"/>
  <c r="I40" i="3"/>
  <c r="H40" i="3"/>
  <c r="G40" i="3"/>
  <c r="F40" i="3"/>
  <c r="E40" i="3"/>
  <c r="D40" i="3"/>
  <c r="C40" i="3"/>
  <c r="K39" i="3"/>
  <c r="J39" i="3"/>
  <c r="I39" i="3"/>
  <c r="H39" i="3"/>
  <c r="G39" i="3"/>
  <c r="F39" i="3"/>
  <c r="E39" i="3"/>
  <c r="D39" i="3"/>
  <c r="C39" i="3"/>
  <c r="G18" i="1" l="1"/>
  <c r="G13" i="1"/>
  <c r="G7" i="1"/>
  <c r="G8" i="1"/>
  <c r="G16" i="1"/>
  <c r="G9" i="1"/>
  <c r="G33" i="1"/>
  <c r="G29" i="1"/>
  <c r="G3" i="1"/>
  <c r="G35" i="1"/>
  <c r="G31" i="1"/>
  <c r="G22" i="1"/>
  <c r="G24" i="1"/>
  <c r="G15" i="1"/>
  <c r="G28" i="1"/>
  <c r="G30" i="1"/>
  <c r="G37" i="1"/>
  <c r="G23" i="1"/>
  <c r="G17" i="1"/>
  <c r="G25" i="1"/>
  <c r="G36" i="1"/>
  <c r="G6" i="1"/>
  <c r="G10" i="1"/>
  <c r="G32" i="1"/>
  <c r="G26" i="1"/>
  <c r="G20" i="1"/>
  <c r="G21" i="1"/>
  <c r="G14" i="1"/>
  <c r="G12" i="1"/>
  <c r="G34" i="1"/>
  <c r="G5" i="1"/>
  <c r="G11" i="1"/>
  <c r="G19" i="1"/>
  <c r="G27" i="1"/>
  <c r="G4" i="1"/>
  <c r="K13" i="1"/>
  <c r="K7" i="1"/>
  <c r="K8" i="1"/>
  <c r="K16" i="1"/>
  <c r="K9" i="1"/>
  <c r="K33" i="1"/>
  <c r="K29" i="1"/>
  <c r="K3" i="1"/>
  <c r="K35" i="1"/>
  <c r="K31" i="1"/>
  <c r="K22" i="1"/>
  <c r="K24" i="1"/>
  <c r="K15" i="1"/>
  <c r="K28" i="1"/>
  <c r="K30" i="1"/>
  <c r="K37" i="1"/>
  <c r="K23" i="1"/>
  <c r="K17" i="1"/>
  <c r="K25" i="1"/>
  <c r="K36" i="1"/>
  <c r="K6" i="1"/>
  <c r="K10" i="1"/>
  <c r="K32" i="1"/>
  <c r="K26" i="1"/>
  <c r="K20" i="1"/>
  <c r="K21" i="1"/>
  <c r="K14" i="1"/>
  <c r="K12" i="1"/>
  <c r="K34" i="1"/>
  <c r="K5" i="1"/>
  <c r="K11" i="1"/>
  <c r="K19" i="1"/>
  <c r="K27" i="1"/>
  <c r="K18" i="1"/>
  <c r="K4" i="1"/>
  <c r="E13" i="1"/>
  <c r="E7" i="1"/>
  <c r="E8" i="1"/>
  <c r="E16" i="1"/>
  <c r="E9" i="1"/>
  <c r="E33" i="1"/>
  <c r="E29" i="1"/>
  <c r="E3" i="1"/>
  <c r="E35" i="1"/>
  <c r="E31" i="1"/>
  <c r="E22" i="1"/>
  <c r="E24" i="1"/>
  <c r="E15" i="1"/>
  <c r="E28" i="1"/>
  <c r="E30" i="1"/>
  <c r="E37" i="1"/>
  <c r="E23" i="1"/>
  <c r="E17" i="1"/>
  <c r="E25" i="1"/>
  <c r="E36" i="1"/>
  <c r="E6" i="1"/>
  <c r="E10" i="1"/>
  <c r="E32" i="1"/>
  <c r="E26" i="1"/>
  <c r="E20" i="1"/>
  <c r="E21" i="1"/>
  <c r="E14" i="1"/>
  <c r="E12" i="1"/>
  <c r="E34" i="1"/>
  <c r="E5" i="1"/>
  <c r="E11" i="1"/>
  <c r="E19" i="1"/>
  <c r="E27" i="1"/>
  <c r="E18" i="1"/>
  <c r="E4" i="1"/>
  <c r="D40" i="1" l="1"/>
  <c r="E40" i="1"/>
  <c r="F40" i="1"/>
  <c r="G40" i="1"/>
  <c r="H40" i="1"/>
  <c r="I40" i="1"/>
  <c r="J40" i="1"/>
  <c r="K40" i="1"/>
  <c r="D39" i="1"/>
  <c r="E39" i="1"/>
  <c r="F39" i="1"/>
  <c r="G39" i="1"/>
  <c r="H39" i="1"/>
  <c r="I39" i="1"/>
  <c r="J39" i="1"/>
  <c r="K39" i="1"/>
  <c r="C40" i="1"/>
  <c r="C39" i="1"/>
  <c r="D40" i="4" l="1"/>
  <c r="E40" i="4"/>
  <c r="F40" i="4"/>
  <c r="D39" i="4"/>
  <c r="E39" i="4"/>
  <c r="F39" i="4"/>
  <c r="C40" i="4"/>
  <c r="C39" i="4"/>
  <c r="K72" i="3"/>
  <c r="K71" i="3"/>
  <c r="J72" i="3"/>
  <c r="J71" i="3"/>
  <c r="I72" i="3"/>
  <c r="I71" i="3"/>
  <c r="H72" i="3"/>
  <c r="H71" i="3"/>
  <c r="G72" i="3"/>
  <c r="G71" i="3"/>
  <c r="F72" i="3"/>
  <c r="F71" i="3"/>
  <c r="E72" i="3"/>
  <c r="E71" i="3"/>
  <c r="D72" i="3"/>
  <c r="D71" i="3"/>
  <c r="C72" i="3"/>
  <c r="C71" i="3"/>
</calcChain>
</file>

<file path=xl/sharedStrings.xml><?xml version="1.0" encoding="utf-8"?>
<sst xmlns="http://schemas.openxmlformats.org/spreadsheetml/2006/main" count="366" uniqueCount="105">
  <si>
    <t>Municipality</t>
  </si>
  <si>
    <t>LSA</t>
  </si>
  <si>
    <t>Library Name</t>
  </si>
  <si>
    <t xml:space="preserve">Total Local Gov. Revenue </t>
  </si>
  <si>
    <t>Per Cap Local Gov. Revenue</t>
  </si>
  <si>
    <t>Total Operating Revenue</t>
  </si>
  <si>
    <t>Per Cap Total Operating Revenue</t>
  </si>
  <si>
    <t>Total Staff Expenditures</t>
  </si>
  <si>
    <t>Total Collection Expenditures</t>
  </si>
  <si>
    <t>Total Operating Expenditures</t>
  </si>
  <si>
    <t>Per Cap Total Operating Expend.</t>
  </si>
  <si>
    <t>AVERAGES</t>
  </si>
  <si>
    <t>MEDIANS</t>
  </si>
  <si>
    <t>FTE Librarian with MLS</t>
  </si>
  <si>
    <t>FTE Title of Librarian</t>
  </si>
  <si>
    <t>FTE Other Paid Staff</t>
  </si>
  <si>
    <t>Total Paid Staff (Actual # People)</t>
  </si>
  <si>
    <t>All Volunteer</t>
  </si>
  <si>
    <t>No</t>
  </si>
  <si>
    <t>Yes</t>
  </si>
  <si>
    <t>Total Child Programs</t>
  </si>
  <si>
    <t>Total Child Attend</t>
  </si>
  <si>
    <t>Adult Programs</t>
  </si>
  <si>
    <t>Total Adult Attend</t>
  </si>
  <si>
    <t>Total Patron  Visits</t>
  </si>
  <si>
    <t>Total Ref Trans</t>
  </si>
  <si>
    <t>Total ILL Received</t>
  </si>
  <si>
    <t>Total ILL Provided</t>
  </si>
  <si>
    <t>N/A</t>
  </si>
  <si>
    <t>Total Collection (Vols)</t>
  </si>
  <si>
    <t>Total Circulation</t>
  </si>
  <si>
    <t># Computer Users</t>
  </si>
  <si>
    <t>Financials for Population Under 1,000</t>
  </si>
  <si>
    <t>FTE Paid Staff for Population Under 1,000</t>
  </si>
  <si>
    <t>Services for Population Under 1,000</t>
  </si>
  <si>
    <t>More Services (Collection, Circulation Technology) for Population Under 1,000</t>
  </si>
  <si>
    <t>Andover Public Library</t>
  </si>
  <si>
    <t>Andover</t>
  </si>
  <si>
    <t>Friend Memorial Public Library</t>
  </si>
  <si>
    <t>Brooklin</t>
  </si>
  <si>
    <t>Brooksville Free Public Library</t>
  </si>
  <si>
    <t>Brooksville</t>
  </si>
  <si>
    <t>Carrabassett Valley Public Library</t>
  </si>
  <si>
    <t>Carrabassett Valley</t>
  </si>
  <si>
    <t>Islesford Library</t>
  </si>
  <si>
    <t>Cranberry Isles</t>
  </si>
  <si>
    <t>Chebeague Island Library</t>
  </si>
  <si>
    <t>Chebeague Island</t>
  </si>
  <si>
    <t>Stratton Public Library</t>
  </si>
  <si>
    <t>Eustis</t>
  </si>
  <si>
    <t>Revere Memorial Library</t>
  </si>
  <si>
    <t>Isle Au Haut</t>
  </si>
  <si>
    <t>Alice L. Pendleton Library</t>
  </si>
  <si>
    <t>Islesboro</t>
  </si>
  <si>
    <t>Webster Free Library</t>
  </si>
  <si>
    <t>Kingfield</t>
  </si>
  <si>
    <t>Shaw Public Library - Mercer</t>
  </si>
  <si>
    <t>Mercer</t>
  </si>
  <si>
    <t>Monson Public Library</t>
  </si>
  <si>
    <t>Monson</t>
  </si>
  <si>
    <t>New Vineyard Public Library</t>
  </si>
  <si>
    <t>New Vineyard</t>
  </si>
  <si>
    <t>Harvey Memorial Library</t>
  </si>
  <si>
    <t>Parkman</t>
  </si>
  <si>
    <t>Princeton Public Library</t>
  </si>
  <si>
    <t>Princeton</t>
  </si>
  <si>
    <t>Rutherford Library</t>
  </si>
  <si>
    <t>South Bristol</t>
  </si>
  <si>
    <t>Winter Harbor Public Library</t>
  </si>
  <si>
    <t>Winter Harbor</t>
  </si>
  <si>
    <t>New Portland Community Library</t>
  </si>
  <si>
    <t>New Portland</t>
  </si>
  <si>
    <t>Long Island Community Library</t>
  </si>
  <si>
    <t>Long Island</t>
  </si>
  <si>
    <t>North Haven Public Library</t>
  </si>
  <si>
    <t>North Haven</t>
  </si>
  <si>
    <t>Weld Public Library</t>
  </si>
  <si>
    <t>Weld</t>
  </si>
  <si>
    <t>Bremen Public Library</t>
  </si>
  <si>
    <t>Bremen</t>
  </si>
  <si>
    <t>Cliff Island Library</t>
  </si>
  <si>
    <t>Portland</t>
  </si>
  <si>
    <t>Southport Memorial Library</t>
  </si>
  <si>
    <t>Southport</t>
  </si>
  <si>
    <t>Ogunquit Memorial Library</t>
  </si>
  <si>
    <t>Ogunquit</t>
  </si>
  <si>
    <t>Monhegan Memorial Library</t>
  </si>
  <si>
    <t>Monhegan</t>
  </si>
  <si>
    <t>Monroe Community Library</t>
  </si>
  <si>
    <t>Monroe</t>
  </si>
  <si>
    <t>Great Cranberry Library</t>
  </si>
  <si>
    <t>Frenchboro Public Library</t>
  </si>
  <si>
    <t>Frenchboro</t>
  </si>
  <si>
    <t>Swans Island Public Library</t>
  </si>
  <si>
    <t>Swans Island</t>
  </si>
  <si>
    <t>Anna Field Fernald Library</t>
  </si>
  <si>
    <t>Detroit</t>
  </si>
  <si>
    <t>Faye O'Leary Hafford Library</t>
  </si>
  <si>
    <t>Allagash</t>
  </si>
  <si>
    <t>Louise Clements Library</t>
  </si>
  <si>
    <t>Cutler</t>
  </si>
  <si>
    <t>Pembroke Library</t>
  </si>
  <si>
    <t>Pembroke</t>
  </si>
  <si>
    <t>Long Lake Public Library</t>
  </si>
  <si>
    <t>St. Agatha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</si>
</sst>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.5"/>
      <color theme="1"/>
      <name val="Arial Narrow"/>
      <family val="2"/>
    </font>
    <font>
      <sz val="10.5"/>
      <color theme="1"/>
      <name val="Arial Narrow"/>
      <family val="2"/>
    </font>
    <font>
      <b/>
      <sz val="10.5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64" fontId="0" fillId="0" borderId="0" xfId="0" applyNumberFormat="1"/>
    <xf numFmtId="165" fontId="0" fillId="0" borderId="0" xfId="0" applyNumberFormat="1"/>
    <xf numFmtId="3" fontId="0" fillId="0" borderId="0" xfId="0" applyNumberFormat="1"/>
    <xf numFmtId="2" fontId="0" fillId="0" borderId="0" xfId="0" applyNumberFormat="1"/>
    <xf numFmtId="0" fontId="2" fillId="2" borderId="1" xfId="0" applyFont="1" applyFill="1" applyBorder="1" applyAlignment="1">
      <alignment wrapText="1"/>
    </xf>
    <xf numFmtId="164" fontId="2" fillId="2" borderId="1" xfId="0" applyNumberFormat="1" applyFont="1" applyFill="1" applyBorder="1" applyAlignment="1">
      <alignment wrapText="1"/>
    </xf>
    <xf numFmtId="165" fontId="2" fillId="2" borderId="1" xfId="0" applyNumberFormat="1" applyFont="1" applyFill="1" applyBorder="1" applyAlignment="1">
      <alignment wrapText="1"/>
    </xf>
    <xf numFmtId="3" fontId="2" fillId="2" borderId="1" xfId="0" applyNumberFormat="1" applyFont="1" applyFill="1" applyBorder="1" applyAlignment="1">
      <alignment wrapText="1"/>
    </xf>
    <xf numFmtId="0" fontId="0" fillId="0" borderId="1" xfId="0" applyBorder="1"/>
    <xf numFmtId="3" fontId="0" fillId="0" borderId="1" xfId="0" applyNumberFormat="1" applyBorder="1"/>
    <xf numFmtId="164" fontId="0" fillId="0" borderId="1" xfId="0" applyNumberFormat="1" applyBorder="1" applyAlignment="1" applyProtection="1">
      <alignment vertical="center"/>
    </xf>
    <xf numFmtId="0" fontId="0" fillId="0" borderId="0" xfId="0" applyBorder="1"/>
    <xf numFmtId="0" fontId="2" fillId="3" borderId="1" xfId="0" applyFont="1" applyFill="1" applyBorder="1"/>
    <xf numFmtId="3" fontId="3" fillId="3" borderId="1" xfId="0" applyNumberFormat="1" applyFont="1" applyFill="1" applyBorder="1"/>
    <xf numFmtId="164" fontId="3" fillId="3" borderId="1" xfId="0" applyNumberFormat="1" applyFont="1" applyFill="1" applyBorder="1"/>
    <xf numFmtId="165" fontId="3" fillId="3" borderId="1" xfId="0" applyNumberFormat="1" applyFont="1" applyFill="1" applyBorder="1"/>
    <xf numFmtId="0" fontId="2" fillId="4" borderId="1" xfId="0" applyFont="1" applyFill="1" applyBorder="1"/>
    <xf numFmtId="3" fontId="3" fillId="4" borderId="1" xfId="0" applyNumberFormat="1" applyFont="1" applyFill="1" applyBorder="1"/>
    <xf numFmtId="164" fontId="3" fillId="4" borderId="1" xfId="0" applyNumberFormat="1" applyFont="1" applyFill="1" applyBorder="1"/>
    <xf numFmtId="165" fontId="3" fillId="4" borderId="1" xfId="0" applyNumberFormat="1" applyFont="1" applyFill="1" applyBorder="1"/>
    <xf numFmtId="165" fontId="0" fillId="0" borderId="1" xfId="0" applyNumberFormat="1" applyBorder="1"/>
    <xf numFmtId="3" fontId="2" fillId="2" borderId="1" xfId="0" applyNumberFormat="1" applyFont="1" applyFill="1" applyBorder="1" applyAlignment="1">
      <alignment horizontal="left" wrapText="1"/>
    </xf>
    <xf numFmtId="0" fontId="4" fillId="2" borderId="1" xfId="0" applyFont="1" applyFill="1" applyBorder="1" applyAlignment="1">
      <alignment wrapText="1"/>
    </xf>
    <xf numFmtId="3" fontId="4" fillId="2" borderId="1" xfId="0" applyNumberFormat="1" applyFont="1" applyFill="1" applyBorder="1" applyAlignment="1">
      <alignment wrapText="1"/>
    </xf>
    <xf numFmtId="3" fontId="2" fillId="5" borderId="1" xfId="0" applyNumberFormat="1" applyFont="1" applyFill="1" applyBorder="1"/>
    <xf numFmtId="3" fontId="3" fillId="5" borderId="1" xfId="0" applyNumberFormat="1" applyFont="1" applyFill="1" applyBorder="1"/>
    <xf numFmtId="3" fontId="2" fillId="4" borderId="1" xfId="0" applyNumberFormat="1" applyFont="1" applyFill="1" applyBorder="1"/>
    <xf numFmtId="0" fontId="0" fillId="0" borderId="1" xfId="0" applyNumberFormat="1" applyBorder="1"/>
    <xf numFmtId="164" fontId="0" fillId="0" borderId="0" xfId="0" applyNumberFormat="1" applyFill="1"/>
    <xf numFmtId="164" fontId="1" fillId="0" borderId="2" xfId="0" applyNumberFormat="1" applyFont="1" applyFill="1" applyBorder="1" applyAlignment="1"/>
    <xf numFmtId="164" fontId="0" fillId="0" borderId="2" xfId="0" applyNumberFormat="1" applyBorder="1" applyAlignment="1"/>
    <xf numFmtId="164" fontId="0" fillId="0" borderId="2" xfId="0" applyNumberFormat="1" applyFill="1" applyBorder="1" applyAlignment="1"/>
    <xf numFmtId="0" fontId="1" fillId="0" borderId="0" xfId="0" applyFont="1" applyAlignment="1"/>
    <xf numFmtId="0" fontId="0" fillId="0" borderId="0" xfId="0" applyAlignment="1"/>
    <xf numFmtId="0" fontId="1" fillId="0" borderId="2" xfId="0" applyFont="1" applyBorder="1" applyAlignment="1"/>
    <xf numFmtId="0" fontId="0" fillId="0" borderId="2" xfId="0" applyBorder="1" applyAlignment="1"/>
    <xf numFmtId="1" fontId="3" fillId="3" borderId="1" xfId="0" applyNumberFormat="1" applyFont="1" applyFill="1" applyBorder="1"/>
    <xf numFmtId="1" fontId="3" fillId="4" borderId="1" xfId="0" applyNumberFormat="1" applyFont="1" applyFill="1" applyBorder="1"/>
  </cellXfs>
  <cellStyles count="1">
    <cellStyle name="Normal" xfId="0" builtinId="0"/>
  </cellStyles>
  <dxfs count="4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M40"/>
  <sheetViews>
    <sheetView tabSelected="1" workbookViewId="0">
      <selection activeCell="E45" sqref="E45"/>
    </sheetView>
  </sheetViews>
  <sheetFormatPr defaultRowHeight="15" x14ac:dyDescent="0.25"/>
  <cols>
    <col min="1" max="1" width="31.140625" customWidth="1"/>
    <col min="2" max="2" width="17.85546875" customWidth="1"/>
    <col min="3" max="3" width="4.5703125" style="3" customWidth="1"/>
    <col min="4" max="4" width="9.28515625" style="29" customWidth="1"/>
    <col min="5" max="5" width="8.85546875" style="2" customWidth="1"/>
    <col min="6" max="6" width="10.85546875" style="29" customWidth="1"/>
    <col min="7" max="7" width="8.42578125" style="2" customWidth="1"/>
    <col min="8" max="8" width="11.140625" style="29" customWidth="1"/>
    <col min="9" max="9" width="10.7109375" style="29" customWidth="1"/>
    <col min="10" max="10" width="11.140625" style="29" customWidth="1"/>
    <col min="11" max="11" width="8.28515625" style="2" customWidth="1"/>
  </cols>
  <sheetData>
    <row r="1" spans="1:13" ht="15.75" x14ac:dyDescent="0.25">
      <c r="A1" s="30" t="s">
        <v>32</v>
      </c>
      <c r="B1" s="31"/>
      <c r="C1" s="31"/>
      <c r="D1" s="32"/>
      <c r="E1" s="31"/>
      <c r="F1" s="32"/>
      <c r="G1" s="31"/>
      <c r="H1" s="32"/>
      <c r="I1" s="32"/>
      <c r="J1" s="32"/>
      <c r="K1" s="31"/>
      <c r="L1" s="1"/>
      <c r="M1" s="4"/>
    </row>
    <row r="2" spans="1:13" s="12" customFormat="1" ht="57.75" customHeight="1" x14ac:dyDescent="0.25">
      <c r="A2" s="5" t="s">
        <v>2</v>
      </c>
      <c r="B2" s="5" t="s">
        <v>0</v>
      </c>
      <c r="C2" s="8" t="s">
        <v>1</v>
      </c>
      <c r="D2" s="6" t="s">
        <v>3</v>
      </c>
      <c r="E2" s="7" t="s">
        <v>4</v>
      </c>
      <c r="F2" s="6" t="s">
        <v>5</v>
      </c>
      <c r="G2" s="7" t="s">
        <v>6</v>
      </c>
      <c r="H2" s="6" t="s">
        <v>7</v>
      </c>
      <c r="I2" s="6" t="s">
        <v>8</v>
      </c>
      <c r="J2" s="6" t="s">
        <v>9</v>
      </c>
      <c r="K2" s="7" t="s">
        <v>10</v>
      </c>
    </row>
    <row r="3" spans="1:13" x14ac:dyDescent="0.25">
      <c r="A3" s="9" t="s">
        <v>52</v>
      </c>
      <c r="B3" s="9" t="s">
        <v>53</v>
      </c>
      <c r="C3" s="9">
        <v>566</v>
      </c>
      <c r="D3" s="11">
        <v>69781</v>
      </c>
      <c r="E3" s="21">
        <f t="shared" ref="E3:E37" si="0">D3/C3</f>
        <v>123.28798586572438</v>
      </c>
      <c r="F3" s="11">
        <v>81080</v>
      </c>
      <c r="G3" s="21">
        <f t="shared" ref="G3:G37" si="1">F3/C3</f>
        <v>143.25088339222614</v>
      </c>
      <c r="H3" s="11">
        <v>61786</v>
      </c>
      <c r="I3" s="11">
        <v>11390</v>
      </c>
      <c r="J3" s="11">
        <v>85410</v>
      </c>
      <c r="K3" s="21">
        <f t="shared" ref="K3:K37" si="2">J3/C3</f>
        <v>150.90106007067138</v>
      </c>
    </row>
    <row r="4" spans="1:13" x14ac:dyDescent="0.25">
      <c r="A4" s="9" t="s">
        <v>36</v>
      </c>
      <c r="B4" s="9" t="s">
        <v>37</v>
      </c>
      <c r="C4" s="9">
        <v>821</v>
      </c>
      <c r="D4" s="11">
        <v>26500</v>
      </c>
      <c r="E4" s="21">
        <f t="shared" si="0"/>
        <v>32.277710109622411</v>
      </c>
      <c r="F4" s="11">
        <v>27807</v>
      </c>
      <c r="G4" s="21">
        <f t="shared" si="1"/>
        <v>33.869671132764921</v>
      </c>
      <c r="H4" s="11">
        <v>15978</v>
      </c>
      <c r="I4" s="11">
        <v>6400</v>
      </c>
      <c r="J4" s="11">
        <v>27218</v>
      </c>
      <c r="K4" s="21">
        <f t="shared" si="2"/>
        <v>33.152253349573691</v>
      </c>
    </row>
    <row r="5" spans="1:13" x14ac:dyDescent="0.25">
      <c r="A5" s="9" t="s">
        <v>95</v>
      </c>
      <c r="B5" s="9" t="s">
        <v>96</v>
      </c>
      <c r="C5" s="9">
        <v>852</v>
      </c>
      <c r="D5" s="11">
        <v>1800</v>
      </c>
      <c r="E5" s="21">
        <f t="shared" si="0"/>
        <v>2.112676056338028</v>
      </c>
      <c r="F5" s="11">
        <v>2874</v>
      </c>
      <c r="G5" s="21">
        <f t="shared" si="1"/>
        <v>3.3732394366197185</v>
      </c>
      <c r="H5" s="11">
        <v>0</v>
      </c>
      <c r="I5" s="11">
        <v>585</v>
      </c>
      <c r="J5" s="11">
        <v>2199</v>
      </c>
      <c r="K5" s="21">
        <f t="shared" si="2"/>
        <v>2.5809859154929575</v>
      </c>
    </row>
    <row r="6" spans="1:13" x14ac:dyDescent="0.25">
      <c r="A6" s="9" t="s">
        <v>78</v>
      </c>
      <c r="B6" s="9" t="s">
        <v>79</v>
      </c>
      <c r="C6" s="9">
        <v>806</v>
      </c>
      <c r="D6" s="11">
        <v>6000</v>
      </c>
      <c r="E6" s="21">
        <f t="shared" si="0"/>
        <v>7.4441687344913152</v>
      </c>
      <c r="F6" s="11">
        <v>33450</v>
      </c>
      <c r="G6" s="21">
        <f t="shared" si="1"/>
        <v>41.501240694789082</v>
      </c>
      <c r="H6" s="11">
        <v>15726</v>
      </c>
      <c r="I6" s="11">
        <v>3395</v>
      </c>
      <c r="J6" s="11">
        <v>28034</v>
      </c>
      <c r="K6" s="21">
        <f t="shared" si="2"/>
        <v>34.78163771712159</v>
      </c>
    </row>
    <row r="7" spans="1:13" x14ac:dyDescent="0.25">
      <c r="A7" s="9" t="s">
        <v>40</v>
      </c>
      <c r="B7" s="9" t="s">
        <v>41</v>
      </c>
      <c r="C7" s="9">
        <v>934</v>
      </c>
      <c r="D7" s="11">
        <v>4500</v>
      </c>
      <c r="E7" s="21">
        <f t="shared" si="0"/>
        <v>4.8179871520342612</v>
      </c>
      <c r="F7" s="11">
        <v>39869</v>
      </c>
      <c r="G7" s="21">
        <f t="shared" si="1"/>
        <v>42.686295503211994</v>
      </c>
      <c r="H7" s="11">
        <v>20366</v>
      </c>
      <c r="I7" s="11">
        <v>5715</v>
      </c>
      <c r="J7" s="11">
        <v>36889</v>
      </c>
      <c r="K7" s="21">
        <f t="shared" si="2"/>
        <v>39.49571734475375</v>
      </c>
    </row>
    <row r="8" spans="1:13" x14ac:dyDescent="0.25">
      <c r="A8" s="9" t="s">
        <v>42</v>
      </c>
      <c r="B8" s="9" t="s">
        <v>43</v>
      </c>
      <c r="C8" s="9">
        <v>781</v>
      </c>
      <c r="D8" s="11">
        <v>39378</v>
      </c>
      <c r="E8" s="21">
        <f t="shared" si="0"/>
        <v>50.419974391805376</v>
      </c>
      <c r="F8" s="11">
        <v>41528</v>
      </c>
      <c r="G8" s="21">
        <f t="shared" si="1"/>
        <v>53.172855313700381</v>
      </c>
      <c r="H8" s="11">
        <v>22442</v>
      </c>
      <c r="I8" s="11">
        <v>7452</v>
      </c>
      <c r="J8" s="11">
        <v>42212</v>
      </c>
      <c r="K8" s="21">
        <f t="shared" si="2"/>
        <v>54.048655569782333</v>
      </c>
    </row>
    <row r="9" spans="1:13" x14ac:dyDescent="0.25">
      <c r="A9" s="9" t="s">
        <v>46</v>
      </c>
      <c r="B9" s="9" t="s">
        <v>47</v>
      </c>
      <c r="C9" s="9">
        <v>341</v>
      </c>
      <c r="D9" s="11">
        <v>51000</v>
      </c>
      <c r="E9" s="21">
        <f t="shared" si="0"/>
        <v>149.56011730205279</v>
      </c>
      <c r="F9" s="11">
        <v>100600</v>
      </c>
      <c r="G9" s="21">
        <f t="shared" si="1"/>
        <v>295.01466275659823</v>
      </c>
      <c r="H9" s="11">
        <v>52971</v>
      </c>
      <c r="I9" s="11">
        <v>6419</v>
      </c>
      <c r="J9" s="11">
        <v>106522</v>
      </c>
      <c r="K9" s="21">
        <f t="shared" si="2"/>
        <v>312.38123167155425</v>
      </c>
    </row>
    <row r="10" spans="1:13" x14ac:dyDescent="0.25">
      <c r="A10" s="9" t="s">
        <v>80</v>
      </c>
      <c r="B10" s="9" t="s">
        <v>81</v>
      </c>
      <c r="C10" s="9">
        <v>71</v>
      </c>
      <c r="D10" s="11">
        <v>0</v>
      </c>
      <c r="E10" s="21">
        <f t="shared" si="0"/>
        <v>0</v>
      </c>
      <c r="F10" s="11">
        <v>4900</v>
      </c>
      <c r="G10" s="21">
        <f t="shared" si="1"/>
        <v>69.014084507042256</v>
      </c>
      <c r="H10" s="11">
        <v>1800</v>
      </c>
      <c r="I10" s="11">
        <v>2300</v>
      </c>
      <c r="J10" s="11">
        <v>4675</v>
      </c>
      <c r="K10" s="21">
        <f t="shared" si="2"/>
        <v>65.845070422535215</v>
      </c>
    </row>
    <row r="11" spans="1:13" x14ac:dyDescent="0.25">
      <c r="A11" s="9" t="s">
        <v>97</v>
      </c>
      <c r="B11" s="9" t="s">
        <v>98</v>
      </c>
      <c r="C11" s="9">
        <v>239</v>
      </c>
      <c r="D11" s="11">
        <v>500</v>
      </c>
      <c r="E11" s="21">
        <f t="shared" si="0"/>
        <v>2.0920502092050208</v>
      </c>
      <c r="F11" s="11">
        <v>6146</v>
      </c>
      <c r="G11" s="21">
        <f t="shared" si="1"/>
        <v>25.715481171548117</v>
      </c>
      <c r="H11" s="11">
        <v>0</v>
      </c>
      <c r="I11" s="11">
        <v>242</v>
      </c>
      <c r="J11" s="11">
        <v>6911</v>
      </c>
      <c r="K11" s="21">
        <f t="shared" si="2"/>
        <v>28.9163179916318</v>
      </c>
    </row>
    <row r="12" spans="1:13" x14ac:dyDescent="0.25">
      <c r="A12" s="9" t="s">
        <v>91</v>
      </c>
      <c r="B12" s="9" t="s">
        <v>92</v>
      </c>
      <c r="C12" s="9">
        <v>61</v>
      </c>
      <c r="D12" s="11">
        <v>500</v>
      </c>
      <c r="E12" s="21">
        <f t="shared" si="0"/>
        <v>8.1967213114754092</v>
      </c>
      <c r="F12" s="11">
        <v>800</v>
      </c>
      <c r="G12" s="21">
        <f t="shared" si="1"/>
        <v>13.114754098360656</v>
      </c>
      <c r="H12" s="11">
        <v>0</v>
      </c>
      <c r="I12" s="11">
        <v>150</v>
      </c>
      <c r="J12" s="11">
        <v>1820</v>
      </c>
      <c r="K12" s="21">
        <f t="shared" si="2"/>
        <v>29.83606557377049</v>
      </c>
    </row>
    <row r="13" spans="1:13" x14ac:dyDescent="0.25">
      <c r="A13" s="9" t="s">
        <v>38</v>
      </c>
      <c r="B13" s="9" t="s">
        <v>39</v>
      </c>
      <c r="C13" s="9">
        <v>824</v>
      </c>
      <c r="D13" s="11">
        <v>8000</v>
      </c>
      <c r="E13" s="21">
        <f t="shared" si="0"/>
        <v>9.7087378640776691</v>
      </c>
      <c r="F13" s="11">
        <v>105936</v>
      </c>
      <c r="G13" s="21">
        <f t="shared" si="1"/>
        <v>128.5631067961165</v>
      </c>
      <c r="H13" s="11">
        <v>66129</v>
      </c>
      <c r="I13" s="11">
        <v>15200</v>
      </c>
      <c r="J13" s="11">
        <v>105936</v>
      </c>
      <c r="K13" s="21">
        <f t="shared" si="2"/>
        <v>128.5631067961165</v>
      </c>
    </row>
    <row r="14" spans="1:13" x14ac:dyDescent="0.25">
      <c r="A14" s="9" t="s">
        <v>90</v>
      </c>
      <c r="B14" s="9" t="s">
        <v>45</v>
      </c>
      <c r="C14" s="9">
        <v>141</v>
      </c>
      <c r="D14" s="11">
        <v>4000</v>
      </c>
      <c r="E14" s="21">
        <f t="shared" si="0"/>
        <v>28.368794326241133</v>
      </c>
      <c r="F14" s="11">
        <v>24000</v>
      </c>
      <c r="G14" s="21">
        <f t="shared" si="1"/>
        <v>170.21276595744681</v>
      </c>
      <c r="H14" s="11">
        <v>8650</v>
      </c>
      <c r="I14" s="11">
        <v>1125</v>
      </c>
      <c r="J14" s="11">
        <v>10275</v>
      </c>
      <c r="K14" s="21">
        <f t="shared" si="2"/>
        <v>72.872340425531917</v>
      </c>
    </row>
    <row r="15" spans="1:13" x14ac:dyDescent="0.25">
      <c r="A15" s="9" t="s">
        <v>62</v>
      </c>
      <c r="B15" s="9" t="s">
        <v>63</v>
      </c>
      <c r="C15" s="9">
        <v>843</v>
      </c>
      <c r="D15" s="11">
        <v>0</v>
      </c>
      <c r="E15" s="21">
        <f t="shared" si="0"/>
        <v>0</v>
      </c>
      <c r="F15" s="11">
        <v>1133</v>
      </c>
      <c r="G15" s="21">
        <f t="shared" si="1"/>
        <v>1.3440094899169632</v>
      </c>
      <c r="H15" s="11">
        <v>750</v>
      </c>
      <c r="I15" s="11">
        <v>389</v>
      </c>
      <c r="J15" s="11">
        <v>2199</v>
      </c>
      <c r="K15" s="21">
        <f t="shared" si="2"/>
        <v>2.6085409252669041</v>
      </c>
    </row>
    <row r="16" spans="1:13" x14ac:dyDescent="0.25">
      <c r="A16" s="9" t="s">
        <v>44</v>
      </c>
      <c r="B16" s="9" t="s">
        <v>45</v>
      </c>
      <c r="C16" s="9">
        <v>141</v>
      </c>
      <c r="D16" s="11">
        <v>4500</v>
      </c>
      <c r="E16" s="21">
        <f t="shared" si="0"/>
        <v>31.914893617021278</v>
      </c>
      <c r="F16" s="11">
        <v>9070</v>
      </c>
      <c r="G16" s="21">
        <f t="shared" si="1"/>
        <v>64.326241134751768</v>
      </c>
      <c r="H16" s="11">
        <v>7425</v>
      </c>
      <c r="I16" s="11">
        <v>1082</v>
      </c>
      <c r="J16" s="11">
        <v>8645</v>
      </c>
      <c r="K16" s="21">
        <f t="shared" si="2"/>
        <v>61.312056737588655</v>
      </c>
    </row>
    <row r="17" spans="1:11" x14ac:dyDescent="0.25">
      <c r="A17" s="9" t="s">
        <v>72</v>
      </c>
      <c r="B17" s="9" t="s">
        <v>73</v>
      </c>
      <c r="C17" s="9">
        <v>230</v>
      </c>
      <c r="D17" s="11">
        <v>6000</v>
      </c>
      <c r="E17" s="21">
        <f t="shared" si="0"/>
        <v>26.086956521739129</v>
      </c>
      <c r="F17" s="11">
        <v>11439</v>
      </c>
      <c r="G17" s="21">
        <f t="shared" si="1"/>
        <v>49.734782608695653</v>
      </c>
      <c r="H17" s="11">
        <v>0</v>
      </c>
      <c r="I17" s="11">
        <v>3087</v>
      </c>
      <c r="J17" s="11">
        <v>10587</v>
      </c>
      <c r="K17" s="21">
        <f t="shared" si="2"/>
        <v>46.030434782608694</v>
      </c>
    </row>
    <row r="18" spans="1:11" x14ac:dyDescent="0.25">
      <c r="A18" s="9" t="s">
        <v>103</v>
      </c>
      <c r="B18" s="9" t="s">
        <v>104</v>
      </c>
      <c r="C18" s="9">
        <v>865</v>
      </c>
      <c r="D18" s="11">
        <v>2250</v>
      </c>
      <c r="E18" s="21">
        <f t="shared" si="0"/>
        <v>2.601156069364162</v>
      </c>
      <c r="F18" s="11">
        <v>17509</v>
      </c>
      <c r="G18" s="21">
        <f t="shared" si="1"/>
        <v>20.241618497109826</v>
      </c>
      <c r="H18" s="11">
        <v>0</v>
      </c>
      <c r="I18" s="11">
        <v>4432</v>
      </c>
      <c r="J18" s="11">
        <v>13679</v>
      </c>
      <c r="K18" s="21">
        <f t="shared" si="2"/>
        <v>15.813872832369942</v>
      </c>
    </row>
    <row r="19" spans="1:11" x14ac:dyDescent="0.25">
      <c r="A19" s="9" t="s">
        <v>99</v>
      </c>
      <c r="B19" s="9" t="s">
        <v>100</v>
      </c>
      <c r="C19" s="9">
        <v>507</v>
      </c>
      <c r="D19" s="11">
        <v>50</v>
      </c>
      <c r="E19" s="21">
        <f t="shared" si="0"/>
        <v>9.8619329388560162E-2</v>
      </c>
      <c r="F19" s="11">
        <v>3650</v>
      </c>
      <c r="G19" s="21">
        <f t="shared" si="1"/>
        <v>7.1992110453648914</v>
      </c>
      <c r="H19" s="11">
        <v>0</v>
      </c>
      <c r="I19" s="11">
        <v>1680</v>
      </c>
      <c r="J19" s="11">
        <v>1930</v>
      </c>
      <c r="K19" s="21">
        <f t="shared" si="2"/>
        <v>3.806706114398422</v>
      </c>
    </row>
    <row r="20" spans="1:11" x14ac:dyDescent="0.25">
      <c r="A20" s="9" t="s">
        <v>86</v>
      </c>
      <c r="B20" s="9" t="s">
        <v>87</v>
      </c>
      <c r="C20" s="9">
        <v>69</v>
      </c>
      <c r="D20" s="11">
        <v>500</v>
      </c>
      <c r="E20" s="21">
        <f t="shared" si="0"/>
        <v>7.2463768115942031</v>
      </c>
      <c r="F20" s="11">
        <v>27103</v>
      </c>
      <c r="G20" s="21">
        <f t="shared" si="1"/>
        <v>392.79710144927537</v>
      </c>
      <c r="H20" s="11">
        <v>14502</v>
      </c>
      <c r="I20" s="11">
        <v>4387</v>
      </c>
      <c r="J20" s="11">
        <v>26679</v>
      </c>
      <c r="K20" s="21">
        <f t="shared" si="2"/>
        <v>386.6521739130435</v>
      </c>
    </row>
    <row r="21" spans="1:11" x14ac:dyDescent="0.25">
      <c r="A21" s="9" t="s">
        <v>88</v>
      </c>
      <c r="B21" s="9" t="s">
        <v>89</v>
      </c>
      <c r="C21" s="9">
        <v>890</v>
      </c>
      <c r="D21" s="11">
        <v>500</v>
      </c>
      <c r="E21" s="21">
        <f t="shared" si="0"/>
        <v>0.5617977528089888</v>
      </c>
      <c r="F21" s="11">
        <v>3126</v>
      </c>
      <c r="G21" s="21">
        <f t="shared" si="1"/>
        <v>3.5123595505617979</v>
      </c>
      <c r="H21" s="11">
        <v>0</v>
      </c>
      <c r="I21" s="11">
        <v>500</v>
      </c>
      <c r="J21" s="11">
        <v>500</v>
      </c>
      <c r="K21" s="21">
        <f t="shared" si="2"/>
        <v>0.5617977528089888</v>
      </c>
    </row>
    <row r="22" spans="1:11" x14ac:dyDescent="0.25">
      <c r="A22" s="9" t="s">
        <v>58</v>
      </c>
      <c r="B22" s="9" t="s">
        <v>59</v>
      </c>
      <c r="C22" s="9">
        <v>686</v>
      </c>
      <c r="D22" s="11">
        <v>1200</v>
      </c>
      <c r="E22" s="21">
        <f t="shared" si="0"/>
        <v>1.749271137026239</v>
      </c>
      <c r="F22" s="11">
        <v>4847</v>
      </c>
      <c r="G22" s="21">
        <f t="shared" si="1"/>
        <v>7.0655976676384844</v>
      </c>
      <c r="H22" s="11">
        <v>1634</v>
      </c>
      <c r="I22" s="11">
        <v>630</v>
      </c>
      <c r="J22" s="11">
        <v>3820</v>
      </c>
      <c r="K22" s="21">
        <f t="shared" si="2"/>
        <v>5.5685131195335273</v>
      </c>
    </row>
    <row r="23" spans="1:11" x14ac:dyDescent="0.25">
      <c r="A23" s="9" t="s">
        <v>70</v>
      </c>
      <c r="B23" s="9" t="s">
        <v>71</v>
      </c>
      <c r="C23" s="9">
        <v>718</v>
      </c>
      <c r="D23" s="11">
        <v>3500</v>
      </c>
      <c r="E23" s="21">
        <f t="shared" si="0"/>
        <v>4.8746518105849583</v>
      </c>
      <c r="F23" s="11">
        <v>17685</v>
      </c>
      <c r="G23" s="21">
        <f t="shared" si="1"/>
        <v>24.630919220055709</v>
      </c>
      <c r="H23" s="11">
        <v>2400</v>
      </c>
      <c r="I23" s="11">
        <v>425</v>
      </c>
      <c r="J23" s="11">
        <v>10315</v>
      </c>
      <c r="K23" s="21">
        <f t="shared" si="2"/>
        <v>14.366295264623956</v>
      </c>
    </row>
    <row r="24" spans="1:11" x14ac:dyDescent="0.25">
      <c r="A24" s="9" t="s">
        <v>60</v>
      </c>
      <c r="B24" s="9" t="s">
        <v>61</v>
      </c>
      <c r="C24" s="9">
        <v>757</v>
      </c>
      <c r="D24" s="11">
        <v>3875</v>
      </c>
      <c r="E24" s="21">
        <f t="shared" si="0"/>
        <v>5.11889035667107</v>
      </c>
      <c r="F24" s="11">
        <v>9208</v>
      </c>
      <c r="G24" s="21">
        <f t="shared" si="1"/>
        <v>12.163804491413474</v>
      </c>
      <c r="H24" s="11">
        <v>5662</v>
      </c>
      <c r="I24" s="11">
        <v>1212</v>
      </c>
      <c r="J24" s="11">
        <v>8608</v>
      </c>
      <c r="K24" s="21">
        <f t="shared" si="2"/>
        <v>11.371202113606341</v>
      </c>
    </row>
    <row r="25" spans="1:11" x14ac:dyDescent="0.25">
      <c r="A25" s="9" t="s">
        <v>74</v>
      </c>
      <c r="B25" s="9" t="s">
        <v>75</v>
      </c>
      <c r="C25" s="9">
        <v>355</v>
      </c>
      <c r="D25" s="11">
        <v>6000</v>
      </c>
      <c r="E25" s="21">
        <f t="shared" si="0"/>
        <v>16.901408450704224</v>
      </c>
      <c r="F25" s="11">
        <v>37500</v>
      </c>
      <c r="G25" s="21">
        <f t="shared" si="1"/>
        <v>105.63380281690141</v>
      </c>
      <c r="H25" s="11">
        <v>20377</v>
      </c>
      <c r="I25" s="11">
        <v>7500</v>
      </c>
      <c r="J25" s="11">
        <v>34128</v>
      </c>
      <c r="K25" s="21">
        <f t="shared" si="2"/>
        <v>96.135211267605641</v>
      </c>
    </row>
    <row r="26" spans="1:11" x14ac:dyDescent="0.25">
      <c r="A26" s="9" t="s">
        <v>84</v>
      </c>
      <c r="B26" s="9" t="s">
        <v>85</v>
      </c>
      <c r="C26" s="9">
        <v>892</v>
      </c>
      <c r="D26" s="11">
        <v>0</v>
      </c>
      <c r="E26" s="21">
        <f t="shared" si="0"/>
        <v>0</v>
      </c>
      <c r="F26" s="11">
        <v>109813</v>
      </c>
      <c r="G26" s="21">
        <f t="shared" si="1"/>
        <v>123.10874439461884</v>
      </c>
      <c r="H26" s="11">
        <v>50415</v>
      </c>
      <c r="I26" s="11">
        <v>2936</v>
      </c>
      <c r="J26" s="11">
        <v>91353</v>
      </c>
      <c r="K26" s="21">
        <f t="shared" si="2"/>
        <v>102.41367713004485</v>
      </c>
    </row>
    <row r="27" spans="1:11" x14ac:dyDescent="0.25">
      <c r="A27" s="9" t="s">
        <v>101</v>
      </c>
      <c r="B27" s="9" t="s">
        <v>102</v>
      </c>
      <c r="C27" s="9">
        <v>840</v>
      </c>
      <c r="D27" s="11">
        <v>1000</v>
      </c>
      <c r="E27" s="21">
        <f t="shared" si="0"/>
        <v>1.1904761904761905</v>
      </c>
      <c r="F27" s="11">
        <v>9365</v>
      </c>
      <c r="G27" s="21">
        <f t="shared" si="1"/>
        <v>11.148809523809524</v>
      </c>
      <c r="H27" s="11">
        <v>0</v>
      </c>
      <c r="I27" s="11">
        <v>850</v>
      </c>
      <c r="J27" s="11">
        <v>8776</v>
      </c>
      <c r="K27" s="21">
        <f t="shared" si="2"/>
        <v>10.447619047619048</v>
      </c>
    </row>
    <row r="28" spans="1:11" x14ac:dyDescent="0.25">
      <c r="A28" s="9" t="s">
        <v>64</v>
      </c>
      <c r="B28" s="9" t="s">
        <v>65</v>
      </c>
      <c r="C28" s="9">
        <v>832</v>
      </c>
      <c r="D28" s="11">
        <v>14663</v>
      </c>
      <c r="E28" s="21">
        <f t="shared" si="0"/>
        <v>17.623798076923077</v>
      </c>
      <c r="F28" s="11">
        <v>14663</v>
      </c>
      <c r="G28" s="21">
        <f t="shared" si="1"/>
        <v>17.623798076923077</v>
      </c>
      <c r="H28" s="11">
        <v>11113</v>
      </c>
      <c r="I28" s="11">
        <v>1700</v>
      </c>
      <c r="J28" s="11">
        <v>15883</v>
      </c>
      <c r="K28" s="21">
        <f t="shared" si="2"/>
        <v>19.09014423076923</v>
      </c>
    </row>
    <row r="29" spans="1:11" x14ac:dyDescent="0.25">
      <c r="A29" s="9" t="s">
        <v>50</v>
      </c>
      <c r="B29" s="9" t="s">
        <v>51</v>
      </c>
      <c r="C29" s="9">
        <v>73</v>
      </c>
      <c r="D29" s="11">
        <v>2500</v>
      </c>
      <c r="E29" s="21">
        <f t="shared" si="0"/>
        <v>34.246575342465754</v>
      </c>
      <c r="F29" s="11">
        <v>4339</v>
      </c>
      <c r="G29" s="21">
        <f t="shared" si="1"/>
        <v>59.438356164383563</v>
      </c>
      <c r="H29" s="11">
        <v>2306</v>
      </c>
      <c r="I29" s="11">
        <v>2923</v>
      </c>
      <c r="J29" s="11">
        <v>5379</v>
      </c>
      <c r="K29" s="21">
        <f t="shared" si="2"/>
        <v>73.68493150684931</v>
      </c>
    </row>
    <row r="30" spans="1:11" x14ac:dyDescent="0.25">
      <c r="A30" s="9" t="s">
        <v>66</v>
      </c>
      <c r="B30" s="9" t="s">
        <v>67</v>
      </c>
      <c r="C30" s="9">
        <v>892</v>
      </c>
      <c r="D30" s="11">
        <v>4000</v>
      </c>
      <c r="E30" s="21">
        <f t="shared" si="0"/>
        <v>4.4843049327354256</v>
      </c>
      <c r="F30" s="11">
        <v>34864</v>
      </c>
      <c r="G30" s="21">
        <f t="shared" si="1"/>
        <v>39.085201793721971</v>
      </c>
      <c r="H30" s="11">
        <v>9633</v>
      </c>
      <c r="I30" s="11">
        <v>4831</v>
      </c>
      <c r="J30" s="11">
        <v>28672</v>
      </c>
      <c r="K30" s="21">
        <f t="shared" si="2"/>
        <v>32.143497757847534</v>
      </c>
    </row>
    <row r="31" spans="1:11" x14ac:dyDescent="0.25">
      <c r="A31" s="9" t="s">
        <v>56</v>
      </c>
      <c r="B31" s="9" t="s">
        <v>57</v>
      </c>
      <c r="C31" s="9">
        <v>664</v>
      </c>
      <c r="D31" s="11">
        <v>4500</v>
      </c>
      <c r="E31" s="21">
        <f t="shared" si="0"/>
        <v>6.7771084337349397</v>
      </c>
      <c r="F31" s="11">
        <v>4619</v>
      </c>
      <c r="G31" s="21">
        <f t="shared" si="1"/>
        <v>6.956325301204819</v>
      </c>
      <c r="H31" s="11">
        <v>7482</v>
      </c>
      <c r="I31" s="11">
        <v>0</v>
      </c>
      <c r="J31" s="11">
        <v>8004</v>
      </c>
      <c r="K31" s="21">
        <f t="shared" si="2"/>
        <v>12.054216867469879</v>
      </c>
    </row>
    <row r="32" spans="1:11" x14ac:dyDescent="0.25">
      <c r="A32" s="9" t="s">
        <v>82</v>
      </c>
      <c r="B32" s="9" t="s">
        <v>83</v>
      </c>
      <c r="C32" s="9">
        <v>606</v>
      </c>
      <c r="D32" s="11">
        <v>60941</v>
      </c>
      <c r="E32" s="21">
        <f t="shared" si="0"/>
        <v>100.56270627062706</v>
      </c>
      <c r="F32" s="11">
        <v>63441</v>
      </c>
      <c r="G32" s="21">
        <f t="shared" si="1"/>
        <v>104.68811881188118</v>
      </c>
      <c r="H32" s="11">
        <v>40970</v>
      </c>
      <c r="I32" s="11">
        <v>12629</v>
      </c>
      <c r="J32" s="11">
        <v>53599</v>
      </c>
      <c r="K32" s="21">
        <f t="shared" si="2"/>
        <v>88.447194719471952</v>
      </c>
    </row>
    <row r="33" spans="1:11" x14ac:dyDescent="0.25">
      <c r="A33" s="9" t="s">
        <v>48</v>
      </c>
      <c r="B33" s="9" t="s">
        <v>49</v>
      </c>
      <c r="C33" s="9">
        <v>784</v>
      </c>
      <c r="D33" s="11">
        <v>33593</v>
      </c>
      <c r="E33" s="21">
        <f t="shared" si="0"/>
        <v>42.848214285714285</v>
      </c>
      <c r="F33" s="11">
        <v>34285</v>
      </c>
      <c r="G33" s="21">
        <f t="shared" si="1"/>
        <v>43.730867346938773</v>
      </c>
      <c r="H33" s="11">
        <v>23034</v>
      </c>
      <c r="I33" s="11">
        <v>2013</v>
      </c>
      <c r="J33" s="11">
        <v>25494</v>
      </c>
      <c r="K33" s="21">
        <f t="shared" si="2"/>
        <v>32.517857142857146</v>
      </c>
    </row>
    <row r="34" spans="1:11" x14ac:dyDescent="0.25">
      <c r="A34" s="9" t="s">
        <v>93</v>
      </c>
      <c r="B34" s="9" t="s">
        <v>94</v>
      </c>
      <c r="C34" s="9">
        <v>332</v>
      </c>
      <c r="D34" s="11">
        <v>10000</v>
      </c>
      <c r="E34" s="21">
        <f t="shared" si="0"/>
        <v>30.120481927710845</v>
      </c>
      <c r="F34" s="11">
        <v>71829</v>
      </c>
      <c r="G34" s="21">
        <f t="shared" si="1"/>
        <v>216.35240963855421</v>
      </c>
      <c r="H34" s="11">
        <v>15171</v>
      </c>
      <c r="I34" s="11">
        <v>4238</v>
      </c>
      <c r="J34" s="11">
        <v>61390</v>
      </c>
      <c r="K34" s="21">
        <f t="shared" si="2"/>
        <v>184.90963855421685</v>
      </c>
    </row>
    <row r="35" spans="1:11" x14ac:dyDescent="0.25">
      <c r="A35" s="9" t="s">
        <v>54</v>
      </c>
      <c r="B35" s="9" t="s">
        <v>55</v>
      </c>
      <c r="C35" s="9">
        <v>997</v>
      </c>
      <c r="D35" s="11">
        <v>5000</v>
      </c>
      <c r="E35" s="21">
        <f t="shared" si="0"/>
        <v>5.0150451354062184</v>
      </c>
      <c r="F35" s="11">
        <v>15264</v>
      </c>
      <c r="G35" s="21">
        <f t="shared" si="1"/>
        <v>15.309929789368104</v>
      </c>
      <c r="H35" s="11">
        <v>5986</v>
      </c>
      <c r="I35" s="11">
        <v>4421</v>
      </c>
      <c r="J35" s="11">
        <v>19560</v>
      </c>
      <c r="K35" s="21">
        <f t="shared" si="2"/>
        <v>19.618856569709127</v>
      </c>
    </row>
    <row r="36" spans="1:11" x14ac:dyDescent="0.25">
      <c r="A36" s="9" t="s">
        <v>76</v>
      </c>
      <c r="B36" s="9" t="s">
        <v>77</v>
      </c>
      <c r="C36" s="9">
        <v>419</v>
      </c>
      <c r="D36" s="11">
        <v>1500</v>
      </c>
      <c r="E36" s="21">
        <f t="shared" si="0"/>
        <v>3.5799522673031028</v>
      </c>
      <c r="F36" s="11">
        <v>6459</v>
      </c>
      <c r="G36" s="21">
        <f t="shared" si="1"/>
        <v>15.41527446300716</v>
      </c>
      <c r="H36" s="11">
        <v>7915</v>
      </c>
      <c r="I36" s="11">
        <v>3430</v>
      </c>
      <c r="J36" s="11">
        <v>15539</v>
      </c>
      <c r="K36" s="21">
        <f t="shared" si="2"/>
        <v>37.085918854415276</v>
      </c>
    </row>
    <row r="37" spans="1:11" x14ac:dyDescent="0.25">
      <c r="A37" s="9" t="s">
        <v>68</v>
      </c>
      <c r="B37" s="9" t="s">
        <v>69</v>
      </c>
      <c r="C37" s="9">
        <v>516</v>
      </c>
      <c r="D37" s="11">
        <v>12000</v>
      </c>
      <c r="E37" s="21">
        <f t="shared" si="0"/>
        <v>23.255813953488371</v>
      </c>
      <c r="F37" s="11">
        <v>17700</v>
      </c>
      <c r="G37" s="21">
        <f t="shared" si="1"/>
        <v>34.302325581395351</v>
      </c>
      <c r="H37" s="11">
        <v>12616</v>
      </c>
      <c r="I37" s="11">
        <v>2367</v>
      </c>
      <c r="J37" s="11">
        <v>16853</v>
      </c>
      <c r="K37" s="21">
        <f t="shared" si="2"/>
        <v>32.660852713178294</v>
      </c>
    </row>
    <row r="39" spans="1:11" x14ac:dyDescent="0.25">
      <c r="B39" s="13" t="s">
        <v>11</v>
      </c>
      <c r="C39" s="14">
        <f t="shared" ref="C39:K39" si="3">AVERAGE(C3:C37)</f>
        <v>581.28571428571433</v>
      </c>
      <c r="D39" s="15">
        <f t="shared" si="3"/>
        <v>11143.742857142857</v>
      </c>
      <c r="E39" s="16">
        <f t="shared" si="3"/>
        <v>22.432726342758745</v>
      </c>
      <c r="F39" s="15">
        <f t="shared" si="3"/>
        <v>28511.457142857143</v>
      </c>
      <c r="G39" s="16">
        <f t="shared" si="3"/>
        <v>68.437104274797633</v>
      </c>
      <c r="H39" s="15">
        <f t="shared" si="3"/>
        <v>14435.4</v>
      </c>
      <c r="I39" s="15">
        <f t="shared" si="3"/>
        <v>3658.1428571428573</v>
      </c>
      <c r="J39" s="15">
        <f t="shared" si="3"/>
        <v>26562.657142857144</v>
      </c>
      <c r="K39" s="16">
        <f t="shared" si="3"/>
        <v>64.076447221898277</v>
      </c>
    </row>
    <row r="40" spans="1:11" x14ac:dyDescent="0.25">
      <c r="B40" s="17" t="s">
        <v>12</v>
      </c>
      <c r="C40" s="18">
        <f t="shared" ref="C40:K40" si="4">MEDIAN(C3:C37)</f>
        <v>686</v>
      </c>
      <c r="D40" s="19">
        <f t="shared" si="4"/>
        <v>4000</v>
      </c>
      <c r="E40" s="20">
        <f t="shared" si="4"/>
        <v>7.2463768115942031</v>
      </c>
      <c r="F40" s="19">
        <f t="shared" si="4"/>
        <v>17509</v>
      </c>
      <c r="G40" s="20">
        <f t="shared" si="4"/>
        <v>39.085201793721971</v>
      </c>
      <c r="H40" s="19">
        <f t="shared" si="4"/>
        <v>7915</v>
      </c>
      <c r="I40" s="19">
        <f t="shared" si="4"/>
        <v>2923</v>
      </c>
      <c r="J40" s="19">
        <f t="shared" si="4"/>
        <v>15539</v>
      </c>
      <c r="K40" s="20">
        <f t="shared" si="4"/>
        <v>33.152253349573691</v>
      </c>
    </row>
  </sheetData>
  <sortState ref="A3:K37">
    <sortCondition ref="A3:A37"/>
  </sortState>
  <mergeCells count="1">
    <mergeCell ref="A1:K1"/>
  </mergeCells>
  <conditionalFormatting sqref="A3:K37">
    <cfRule type="expression" dxfId="3" priority="1">
      <formula>MOD(ROW(),2)=1</formula>
    </cfRule>
  </conditionalFormatting>
  <printOptions horizontalCentered="1" gridLines="1"/>
  <pageMargins left="0.25" right="0.25" top="0.75" bottom="0.75" header="0.3" footer="0.3"/>
  <pageSetup orientation="landscape" r:id="rId1"/>
  <headerFooter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37"/>
  <sheetViews>
    <sheetView topLeftCell="A16" workbookViewId="0">
      <selection activeCell="O16" sqref="O16"/>
    </sheetView>
  </sheetViews>
  <sheetFormatPr defaultRowHeight="15" x14ac:dyDescent="0.25"/>
  <cols>
    <col min="1" max="1" width="36.85546875" customWidth="1"/>
    <col min="2" max="2" width="19.140625" customWidth="1"/>
    <col min="3" max="3" width="9.140625" style="3"/>
    <col min="4" max="4" width="11.28515625" customWidth="1"/>
    <col min="5" max="5" width="10.7109375" customWidth="1"/>
    <col min="6" max="6" width="10.85546875" customWidth="1"/>
    <col min="7" max="7" width="11.85546875" customWidth="1"/>
    <col min="8" max="8" width="9" customWidth="1"/>
    <col min="9" max="9" width="9.140625" hidden="1" customWidth="1"/>
  </cols>
  <sheetData>
    <row r="1" spans="1:9" ht="15.75" x14ac:dyDescent="0.25">
      <c r="A1" s="33" t="s">
        <v>33</v>
      </c>
      <c r="B1" s="34"/>
      <c r="C1" s="34"/>
      <c r="D1" s="34"/>
      <c r="E1" s="34"/>
      <c r="F1" s="34"/>
      <c r="G1" s="34"/>
      <c r="H1" s="34"/>
      <c r="I1" s="34"/>
    </row>
    <row r="2" spans="1:9" ht="42.75" customHeight="1" x14ac:dyDescent="0.25">
      <c r="A2" s="5" t="s">
        <v>2</v>
      </c>
      <c r="B2" s="5" t="s">
        <v>0</v>
      </c>
      <c r="C2" s="8" t="s">
        <v>1</v>
      </c>
      <c r="D2" s="5" t="s">
        <v>13</v>
      </c>
      <c r="E2" s="5" t="s">
        <v>14</v>
      </c>
      <c r="F2" s="5" t="s">
        <v>15</v>
      </c>
      <c r="G2" s="5" t="s">
        <v>16</v>
      </c>
      <c r="H2" s="5" t="s">
        <v>17</v>
      </c>
    </row>
    <row r="3" spans="1:9" x14ac:dyDescent="0.25">
      <c r="A3" s="9" t="s">
        <v>52</v>
      </c>
      <c r="B3" s="9" t="s">
        <v>53</v>
      </c>
      <c r="C3" s="10">
        <v>566</v>
      </c>
      <c r="D3" s="9">
        <v>0</v>
      </c>
      <c r="E3" s="9">
        <v>0.95</v>
      </c>
      <c r="F3" s="9">
        <v>0.4</v>
      </c>
      <c r="G3" s="9">
        <v>2</v>
      </c>
      <c r="H3" s="9" t="s">
        <v>18</v>
      </c>
    </row>
    <row r="4" spans="1:9" x14ac:dyDescent="0.25">
      <c r="A4" s="9" t="s">
        <v>36</v>
      </c>
      <c r="B4" s="9" t="s">
        <v>37</v>
      </c>
      <c r="C4" s="10">
        <v>821</v>
      </c>
      <c r="D4" s="9">
        <v>0</v>
      </c>
      <c r="E4" s="9">
        <v>0.5</v>
      </c>
      <c r="F4" s="9">
        <v>0.18</v>
      </c>
      <c r="G4" s="9">
        <v>2</v>
      </c>
      <c r="H4" s="9" t="s">
        <v>18</v>
      </c>
    </row>
    <row r="5" spans="1:9" x14ac:dyDescent="0.25">
      <c r="A5" s="9" t="s">
        <v>95</v>
      </c>
      <c r="B5" s="9" t="s">
        <v>96</v>
      </c>
      <c r="C5" s="10">
        <v>852</v>
      </c>
      <c r="D5" s="9">
        <v>0</v>
      </c>
      <c r="E5" s="9">
        <v>0</v>
      </c>
      <c r="F5" s="9">
        <v>0</v>
      </c>
      <c r="G5" s="9">
        <v>0</v>
      </c>
      <c r="H5" s="9" t="s">
        <v>19</v>
      </c>
    </row>
    <row r="6" spans="1:9" x14ac:dyDescent="0.25">
      <c r="A6" s="9" t="s">
        <v>78</v>
      </c>
      <c r="B6" s="9" t="s">
        <v>79</v>
      </c>
      <c r="C6" s="10">
        <v>806</v>
      </c>
      <c r="D6" s="9">
        <v>0</v>
      </c>
      <c r="E6" s="9">
        <v>0.53</v>
      </c>
      <c r="F6" s="9">
        <v>0</v>
      </c>
      <c r="G6" s="9">
        <v>1</v>
      </c>
      <c r="H6" s="9" t="s">
        <v>18</v>
      </c>
    </row>
    <row r="7" spans="1:9" x14ac:dyDescent="0.25">
      <c r="A7" s="9" t="s">
        <v>40</v>
      </c>
      <c r="B7" s="9" t="s">
        <v>41</v>
      </c>
      <c r="C7" s="10">
        <v>934</v>
      </c>
      <c r="D7" s="9">
        <v>0</v>
      </c>
      <c r="E7" s="9">
        <v>0.57999999999999996</v>
      </c>
      <c r="F7" s="9">
        <v>0.13</v>
      </c>
      <c r="G7" s="9">
        <v>2</v>
      </c>
      <c r="H7" s="9" t="s">
        <v>18</v>
      </c>
    </row>
    <row r="8" spans="1:9" x14ac:dyDescent="0.25">
      <c r="A8" s="9" t="s">
        <v>42</v>
      </c>
      <c r="B8" s="9" t="s">
        <v>43</v>
      </c>
      <c r="C8" s="10">
        <v>781</v>
      </c>
      <c r="D8" s="9">
        <v>0</v>
      </c>
      <c r="E8" s="9">
        <v>0.6</v>
      </c>
      <c r="F8" s="9">
        <v>0.08</v>
      </c>
      <c r="G8" s="9">
        <v>2</v>
      </c>
      <c r="H8" s="9" t="s">
        <v>18</v>
      </c>
    </row>
    <row r="9" spans="1:9" x14ac:dyDescent="0.25">
      <c r="A9" s="9" t="s">
        <v>46</v>
      </c>
      <c r="B9" s="9" t="s">
        <v>47</v>
      </c>
      <c r="C9" s="10">
        <v>341</v>
      </c>
      <c r="D9" s="9">
        <v>0</v>
      </c>
      <c r="E9" s="9">
        <v>0.8</v>
      </c>
      <c r="F9" s="9">
        <v>0.33</v>
      </c>
      <c r="G9" s="9">
        <v>2</v>
      </c>
      <c r="H9" s="9" t="s">
        <v>18</v>
      </c>
    </row>
    <row r="10" spans="1:9" x14ac:dyDescent="0.25">
      <c r="A10" s="9" t="s">
        <v>80</v>
      </c>
      <c r="B10" s="9" t="s">
        <v>81</v>
      </c>
      <c r="C10" s="10">
        <v>71</v>
      </c>
      <c r="D10" s="9">
        <v>0</v>
      </c>
      <c r="E10" s="9">
        <v>0.2</v>
      </c>
      <c r="F10" s="9">
        <v>0</v>
      </c>
      <c r="G10" s="9">
        <v>1</v>
      </c>
      <c r="H10" s="9" t="s">
        <v>18</v>
      </c>
    </row>
    <row r="11" spans="1:9" x14ac:dyDescent="0.25">
      <c r="A11" s="9" t="s">
        <v>97</v>
      </c>
      <c r="B11" s="9" t="s">
        <v>98</v>
      </c>
      <c r="C11" s="10">
        <v>239</v>
      </c>
      <c r="D11" s="9">
        <v>0</v>
      </c>
      <c r="E11" s="9">
        <v>0</v>
      </c>
      <c r="F11" s="9">
        <v>0</v>
      </c>
      <c r="G11" s="9">
        <v>0</v>
      </c>
      <c r="H11" s="9" t="s">
        <v>19</v>
      </c>
    </row>
    <row r="12" spans="1:9" x14ac:dyDescent="0.25">
      <c r="A12" s="9" t="s">
        <v>91</v>
      </c>
      <c r="B12" s="9" t="s">
        <v>92</v>
      </c>
      <c r="C12" s="10">
        <v>61</v>
      </c>
      <c r="D12" s="9">
        <v>0</v>
      </c>
      <c r="E12" s="9">
        <v>0</v>
      </c>
      <c r="F12" s="9">
        <v>0</v>
      </c>
      <c r="G12" s="9">
        <v>0</v>
      </c>
      <c r="H12" s="9" t="s">
        <v>19</v>
      </c>
    </row>
    <row r="13" spans="1:9" x14ac:dyDescent="0.25">
      <c r="A13" s="9" t="s">
        <v>38</v>
      </c>
      <c r="B13" s="9" t="s">
        <v>39</v>
      </c>
      <c r="C13" s="10">
        <v>824</v>
      </c>
      <c r="D13" s="9">
        <v>0.8</v>
      </c>
      <c r="E13" s="9">
        <v>0.8</v>
      </c>
      <c r="F13" s="9">
        <v>0.5</v>
      </c>
      <c r="G13" s="9">
        <v>4</v>
      </c>
      <c r="H13" s="9" t="s">
        <v>18</v>
      </c>
    </row>
    <row r="14" spans="1:9" x14ac:dyDescent="0.25">
      <c r="A14" s="9" t="s">
        <v>90</v>
      </c>
      <c r="B14" s="9" t="s">
        <v>45</v>
      </c>
      <c r="C14" s="10">
        <v>141</v>
      </c>
      <c r="D14" s="9">
        <v>0</v>
      </c>
      <c r="E14" s="9">
        <v>0.28000000000000003</v>
      </c>
      <c r="F14" s="9">
        <v>0</v>
      </c>
      <c r="G14" s="9">
        <v>1</v>
      </c>
      <c r="H14" s="9" t="s">
        <v>18</v>
      </c>
    </row>
    <row r="15" spans="1:9" x14ac:dyDescent="0.25">
      <c r="A15" s="9" t="s">
        <v>62</v>
      </c>
      <c r="B15" s="9" t="s">
        <v>63</v>
      </c>
      <c r="C15" s="10">
        <v>843</v>
      </c>
      <c r="D15" s="9">
        <v>0</v>
      </c>
      <c r="E15" s="9">
        <v>0.73</v>
      </c>
      <c r="F15" s="9">
        <v>0.08</v>
      </c>
      <c r="G15" s="9">
        <v>2</v>
      </c>
      <c r="H15" s="9" t="s">
        <v>18</v>
      </c>
    </row>
    <row r="16" spans="1:9" x14ac:dyDescent="0.25">
      <c r="A16" s="9" t="s">
        <v>44</v>
      </c>
      <c r="B16" s="9" t="s">
        <v>45</v>
      </c>
      <c r="C16" s="10">
        <v>141</v>
      </c>
      <c r="D16" s="9">
        <v>0</v>
      </c>
      <c r="E16" s="9">
        <v>0.3</v>
      </c>
      <c r="F16" s="9">
        <v>0</v>
      </c>
      <c r="G16" s="9">
        <v>0</v>
      </c>
      <c r="H16" s="9" t="s">
        <v>18</v>
      </c>
    </row>
    <row r="17" spans="1:8" x14ac:dyDescent="0.25">
      <c r="A17" s="9" t="s">
        <v>72</v>
      </c>
      <c r="B17" s="9" t="s">
        <v>73</v>
      </c>
      <c r="C17" s="10">
        <v>230</v>
      </c>
      <c r="D17" s="9">
        <v>0</v>
      </c>
      <c r="E17" s="9">
        <v>0</v>
      </c>
      <c r="F17" s="9">
        <v>0</v>
      </c>
      <c r="G17" s="9">
        <v>0</v>
      </c>
      <c r="H17" s="9" t="s">
        <v>19</v>
      </c>
    </row>
    <row r="18" spans="1:8" x14ac:dyDescent="0.25">
      <c r="A18" s="9" t="s">
        <v>103</v>
      </c>
      <c r="B18" s="9" t="s">
        <v>104</v>
      </c>
      <c r="C18" s="10">
        <v>865</v>
      </c>
      <c r="D18" s="9">
        <v>0</v>
      </c>
      <c r="E18" s="9">
        <v>0</v>
      </c>
      <c r="F18" s="9">
        <v>0</v>
      </c>
      <c r="G18" s="9">
        <v>0</v>
      </c>
      <c r="H18" s="9" t="s">
        <v>19</v>
      </c>
    </row>
    <row r="19" spans="1:8" x14ac:dyDescent="0.25">
      <c r="A19" s="9" t="s">
        <v>99</v>
      </c>
      <c r="B19" s="9" t="s">
        <v>100</v>
      </c>
      <c r="C19" s="10">
        <v>507</v>
      </c>
      <c r="D19" s="9">
        <v>0</v>
      </c>
      <c r="E19" s="9">
        <v>0</v>
      </c>
      <c r="F19" s="9">
        <v>0</v>
      </c>
      <c r="G19" s="9">
        <v>0</v>
      </c>
      <c r="H19" s="9" t="s">
        <v>19</v>
      </c>
    </row>
    <row r="20" spans="1:8" x14ac:dyDescent="0.25">
      <c r="A20" s="9" t="s">
        <v>86</v>
      </c>
      <c r="B20" s="9" t="s">
        <v>87</v>
      </c>
      <c r="C20" s="10">
        <v>69</v>
      </c>
      <c r="D20" s="9">
        <v>0</v>
      </c>
      <c r="E20" s="9">
        <v>0.33</v>
      </c>
      <c r="F20" s="9">
        <v>0.02</v>
      </c>
      <c r="G20" s="9">
        <v>3</v>
      </c>
      <c r="H20" s="9" t="s">
        <v>18</v>
      </c>
    </row>
    <row r="21" spans="1:8" x14ac:dyDescent="0.25">
      <c r="A21" s="9" t="s">
        <v>88</v>
      </c>
      <c r="B21" s="9" t="s">
        <v>89</v>
      </c>
      <c r="C21" s="10">
        <v>890</v>
      </c>
      <c r="D21" s="9">
        <v>0</v>
      </c>
      <c r="E21" s="9">
        <v>0</v>
      </c>
      <c r="F21" s="9">
        <v>0</v>
      </c>
      <c r="G21" s="9">
        <v>0</v>
      </c>
      <c r="H21" s="9" t="s">
        <v>19</v>
      </c>
    </row>
    <row r="22" spans="1:8" x14ac:dyDescent="0.25">
      <c r="A22" s="9" t="s">
        <v>58</v>
      </c>
      <c r="B22" s="9" t="s">
        <v>59</v>
      </c>
      <c r="C22" s="10">
        <v>686</v>
      </c>
      <c r="D22" s="9">
        <v>0</v>
      </c>
      <c r="E22" s="9">
        <v>0</v>
      </c>
      <c r="F22" s="9">
        <v>0.2</v>
      </c>
      <c r="G22" s="9">
        <v>1</v>
      </c>
      <c r="H22" s="9" t="s">
        <v>18</v>
      </c>
    </row>
    <row r="23" spans="1:8" x14ac:dyDescent="0.25">
      <c r="A23" s="9" t="s">
        <v>70</v>
      </c>
      <c r="B23" s="9" t="s">
        <v>71</v>
      </c>
      <c r="C23" s="10">
        <v>718</v>
      </c>
      <c r="D23" s="9">
        <v>0</v>
      </c>
      <c r="E23" s="9">
        <v>0.2</v>
      </c>
      <c r="F23" s="9">
        <v>0</v>
      </c>
      <c r="G23" s="9">
        <v>1</v>
      </c>
      <c r="H23" s="9" t="s">
        <v>18</v>
      </c>
    </row>
    <row r="24" spans="1:8" x14ac:dyDescent="0.25">
      <c r="A24" s="9" t="s">
        <v>60</v>
      </c>
      <c r="B24" s="9" t="s">
        <v>61</v>
      </c>
      <c r="C24" s="10">
        <v>757</v>
      </c>
      <c r="D24" s="9">
        <v>0</v>
      </c>
      <c r="E24" s="9">
        <v>0.25</v>
      </c>
      <c r="F24" s="9">
        <v>0</v>
      </c>
      <c r="G24" s="9">
        <v>1</v>
      </c>
      <c r="H24" s="9" t="s">
        <v>18</v>
      </c>
    </row>
    <row r="25" spans="1:8" x14ac:dyDescent="0.25">
      <c r="A25" s="9" t="s">
        <v>74</v>
      </c>
      <c r="B25" s="9" t="s">
        <v>75</v>
      </c>
      <c r="C25" s="10">
        <v>355</v>
      </c>
      <c r="D25" s="9">
        <v>0</v>
      </c>
      <c r="E25" s="9">
        <v>0.6</v>
      </c>
      <c r="F25" s="9">
        <v>0.03</v>
      </c>
      <c r="G25" s="9">
        <v>2</v>
      </c>
      <c r="H25" s="9" t="s">
        <v>18</v>
      </c>
    </row>
    <row r="26" spans="1:8" x14ac:dyDescent="0.25">
      <c r="A26" s="9" t="s">
        <v>84</v>
      </c>
      <c r="B26" s="9" t="s">
        <v>85</v>
      </c>
      <c r="C26" s="10">
        <v>892</v>
      </c>
      <c r="D26" s="9">
        <v>0</v>
      </c>
      <c r="E26" s="9">
        <v>0.5</v>
      </c>
      <c r="F26" s="9">
        <v>0.45</v>
      </c>
      <c r="G26" s="9">
        <v>4</v>
      </c>
      <c r="H26" s="9" t="s">
        <v>18</v>
      </c>
    </row>
    <row r="27" spans="1:8" x14ac:dyDescent="0.25">
      <c r="A27" s="9" t="s">
        <v>101</v>
      </c>
      <c r="B27" s="9" t="s">
        <v>102</v>
      </c>
      <c r="C27" s="10">
        <v>840</v>
      </c>
      <c r="D27" s="9">
        <v>0</v>
      </c>
      <c r="E27" s="9">
        <v>0</v>
      </c>
      <c r="F27" s="9">
        <v>0</v>
      </c>
      <c r="G27" s="9">
        <v>0</v>
      </c>
      <c r="H27" s="9" t="s">
        <v>19</v>
      </c>
    </row>
    <row r="28" spans="1:8" x14ac:dyDescent="0.25">
      <c r="A28" s="9" t="s">
        <v>64</v>
      </c>
      <c r="B28" s="9" t="s">
        <v>65</v>
      </c>
      <c r="C28" s="10">
        <v>832</v>
      </c>
      <c r="D28" s="9">
        <v>0</v>
      </c>
      <c r="E28" s="9">
        <v>0.5</v>
      </c>
      <c r="F28" s="9">
        <v>0.05</v>
      </c>
      <c r="G28" s="9">
        <v>2</v>
      </c>
      <c r="H28" s="9" t="s">
        <v>18</v>
      </c>
    </row>
    <row r="29" spans="1:8" x14ac:dyDescent="0.25">
      <c r="A29" s="9" t="s">
        <v>50</v>
      </c>
      <c r="B29" s="9" t="s">
        <v>51</v>
      </c>
      <c r="C29" s="10">
        <v>73</v>
      </c>
      <c r="D29" s="9">
        <v>0</v>
      </c>
      <c r="E29" s="9">
        <v>0.23</v>
      </c>
      <c r="F29" s="9">
        <v>0.15</v>
      </c>
      <c r="G29" s="9">
        <v>2</v>
      </c>
      <c r="H29" s="9" t="s">
        <v>18</v>
      </c>
    </row>
    <row r="30" spans="1:8" x14ac:dyDescent="0.25">
      <c r="A30" s="9" t="s">
        <v>66</v>
      </c>
      <c r="B30" s="9" t="s">
        <v>67</v>
      </c>
      <c r="C30" s="10">
        <v>892</v>
      </c>
      <c r="D30" s="9">
        <v>0</v>
      </c>
      <c r="E30" s="9">
        <v>0.38</v>
      </c>
      <c r="F30" s="9">
        <v>0</v>
      </c>
      <c r="G30" s="9">
        <v>1</v>
      </c>
      <c r="H30" s="9" t="s">
        <v>18</v>
      </c>
    </row>
    <row r="31" spans="1:8" x14ac:dyDescent="0.25">
      <c r="A31" s="9" t="s">
        <v>56</v>
      </c>
      <c r="B31" s="9" t="s">
        <v>57</v>
      </c>
      <c r="C31" s="10">
        <v>664</v>
      </c>
      <c r="D31" s="9">
        <v>0</v>
      </c>
      <c r="E31" s="9">
        <v>0.28000000000000003</v>
      </c>
      <c r="F31" s="9">
        <v>0</v>
      </c>
      <c r="G31" s="9">
        <v>2</v>
      </c>
      <c r="H31" s="9" t="s">
        <v>18</v>
      </c>
    </row>
    <row r="32" spans="1:8" x14ac:dyDescent="0.25">
      <c r="A32" s="9" t="s">
        <v>82</v>
      </c>
      <c r="B32" s="9" t="s">
        <v>83</v>
      </c>
      <c r="C32" s="10">
        <v>606</v>
      </c>
      <c r="D32" s="9">
        <v>0</v>
      </c>
      <c r="E32" s="9">
        <v>0.48</v>
      </c>
      <c r="F32" s="9">
        <v>0.56999999999999995</v>
      </c>
      <c r="G32" s="9">
        <v>3</v>
      </c>
      <c r="H32" s="9" t="s">
        <v>18</v>
      </c>
    </row>
    <row r="33" spans="1:8" x14ac:dyDescent="0.25">
      <c r="A33" s="9" t="s">
        <v>48</v>
      </c>
      <c r="B33" s="9" t="s">
        <v>49</v>
      </c>
      <c r="C33" s="10">
        <v>784</v>
      </c>
      <c r="D33" s="9">
        <v>0</v>
      </c>
      <c r="E33" s="9">
        <v>0.83</v>
      </c>
      <c r="F33" s="9">
        <v>0</v>
      </c>
      <c r="G33" s="9">
        <v>1</v>
      </c>
      <c r="H33" s="9" t="s">
        <v>18</v>
      </c>
    </row>
    <row r="34" spans="1:8" x14ac:dyDescent="0.25">
      <c r="A34" s="9" t="s">
        <v>93</v>
      </c>
      <c r="B34" s="9" t="s">
        <v>94</v>
      </c>
      <c r="C34" s="10">
        <v>332</v>
      </c>
      <c r="D34" s="9">
        <v>0</v>
      </c>
      <c r="E34" s="9">
        <v>0.5</v>
      </c>
      <c r="F34" s="9">
        <v>0.19</v>
      </c>
      <c r="G34" s="9">
        <v>3</v>
      </c>
      <c r="H34" s="9" t="s">
        <v>18</v>
      </c>
    </row>
    <row r="35" spans="1:8" x14ac:dyDescent="0.25">
      <c r="A35" s="9" t="s">
        <v>54</v>
      </c>
      <c r="B35" s="9" t="s">
        <v>55</v>
      </c>
      <c r="C35" s="10">
        <v>997</v>
      </c>
      <c r="D35" s="9">
        <v>0</v>
      </c>
      <c r="E35" s="9">
        <v>0.25</v>
      </c>
      <c r="F35" s="9">
        <v>0</v>
      </c>
      <c r="G35" s="9">
        <v>1</v>
      </c>
      <c r="H35" s="9" t="s">
        <v>18</v>
      </c>
    </row>
    <row r="36" spans="1:8" x14ac:dyDescent="0.25">
      <c r="A36" s="9" t="s">
        <v>76</v>
      </c>
      <c r="B36" s="9" t="s">
        <v>77</v>
      </c>
      <c r="C36" s="10">
        <v>419</v>
      </c>
      <c r="D36" s="9">
        <v>0</v>
      </c>
      <c r="E36" s="9">
        <v>0.25</v>
      </c>
      <c r="F36" s="9">
        <v>0</v>
      </c>
      <c r="G36" s="9">
        <v>1</v>
      </c>
      <c r="H36" s="9" t="s">
        <v>18</v>
      </c>
    </row>
    <row r="37" spans="1:8" x14ac:dyDescent="0.25">
      <c r="A37" s="9" t="s">
        <v>68</v>
      </c>
      <c r="B37" s="9" t="s">
        <v>69</v>
      </c>
      <c r="C37" s="10">
        <v>516</v>
      </c>
      <c r="D37" s="9">
        <v>0</v>
      </c>
      <c r="E37" s="9">
        <v>0.25</v>
      </c>
      <c r="F37" s="9">
        <v>0.2</v>
      </c>
      <c r="G37" s="9">
        <v>3</v>
      </c>
      <c r="H37" s="9" t="s">
        <v>18</v>
      </c>
    </row>
  </sheetData>
  <sortState ref="A3:H37">
    <sortCondition ref="A3:A37"/>
  </sortState>
  <mergeCells count="1">
    <mergeCell ref="A1:I1"/>
  </mergeCells>
  <conditionalFormatting sqref="A3:H37">
    <cfRule type="expression" dxfId="2" priority="1">
      <formula>MOD(ROW(),2)=1</formula>
    </cfRule>
  </conditionalFormatting>
  <printOptions horizontalCentered="1" gridLines="1"/>
  <pageMargins left="0.7" right="0.7" top="0.75" bottom="0.75" header="0.3" footer="0.3"/>
  <pageSetup orientation="landscape" r:id="rId1"/>
  <headerFooter>
    <oddFooter>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K72"/>
  <sheetViews>
    <sheetView topLeftCell="A13" workbookViewId="0">
      <selection activeCell="F44" sqref="F44"/>
    </sheetView>
  </sheetViews>
  <sheetFormatPr defaultRowHeight="15" x14ac:dyDescent="0.25"/>
  <cols>
    <col min="1" max="1" width="32" customWidth="1"/>
    <col min="2" max="2" width="16.42578125" customWidth="1"/>
    <col min="3" max="3" width="6.28515625" style="3" customWidth="1"/>
    <col min="7" max="7" width="7.28515625" customWidth="1"/>
    <col min="9" max="9" width="8" customWidth="1"/>
    <col min="10" max="11" width="7.7109375" customWidth="1"/>
  </cols>
  <sheetData>
    <row r="1" spans="1:11" ht="15.75" x14ac:dyDescent="0.25">
      <c r="A1" s="35" t="s">
        <v>34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41.25" x14ac:dyDescent="0.25">
      <c r="A2" s="5" t="s">
        <v>2</v>
      </c>
      <c r="B2" s="5" t="s">
        <v>0</v>
      </c>
      <c r="C2" s="8" t="s">
        <v>1</v>
      </c>
      <c r="D2" s="8" t="s">
        <v>20</v>
      </c>
      <c r="E2" s="8" t="s">
        <v>21</v>
      </c>
      <c r="F2" s="22" t="s">
        <v>22</v>
      </c>
      <c r="G2" s="8" t="s">
        <v>23</v>
      </c>
      <c r="H2" s="8" t="s">
        <v>24</v>
      </c>
      <c r="I2" s="8" t="s">
        <v>25</v>
      </c>
      <c r="J2" s="8" t="s">
        <v>26</v>
      </c>
      <c r="K2" s="8" t="s">
        <v>27</v>
      </c>
    </row>
    <row r="3" spans="1:11" x14ac:dyDescent="0.25">
      <c r="A3" s="9" t="s">
        <v>52</v>
      </c>
      <c r="B3" s="9" t="s">
        <v>53</v>
      </c>
      <c r="C3" s="9">
        <v>566</v>
      </c>
      <c r="D3" s="28">
        <v>23</v>
      </c>
      <c r="E3" s="28">
        <v>198</v>
      </c>
      <c r="F3" s="28">
        <v>22</v>
      </c>
      <c r="G3" s="28">
        <v>285</v>
      </c>
      <c r="H3" s="10">
        <v>9325</v>
      </c>
      <c r="I3" s="28">
        <v>171</v>
      </c>
      <c r="J3" s="28">
        <v>29</v>
      </c>
      <c r="K3" s="28">
        <v>0</v>
      </c>
    </row>
    <row r="4" spans="1:11" x14ac:dyDescent="0.25">
      <c r="A4" s="9" t="s">
        <v>36</v>
      </c>
      <c r="B4" s="9" t="s">
        <v>37</v>
      </c>
      <c r="C4" s="9">
        <v>821</v>
      </c>
      <c r="D4" s="28">
        <v>2</v>
      </c>
      <c r="E4" s="28">
        <v>11</v>
      </c>
      <c r="F4" s="28">
        <v>1</v>
      </c>
      <c r="G4" s="28">
        <v>10</v>
      </c>
      <c r="H4" s="10">
        <v>3632</v>
      </c>
      <c r="I4" s="28">
        <v>0</v>
      </c>
      <c r="J4" s="28">
        <v>52</v>
      </c>
      <c r="K4" s="28">
        <v>0</v>
      </c>
    </row>
    <row r="5" spans="1:11" x14ac:dyDescent="0.25">
      <c r="A5" s="9" t="s">
        <v>95</v>
      </c>
      <c r="B5" s="9" t="s">
        <v>96</v>
      </c>
      <c r="C5" s="9">
        <v>852</v>
      </c>
      <c r="D5" s="28">
        <v>2</v>
      </c>
      <c r="E5" s="28">
        <v>29</v>
      </c>
      <c r="F5" s="28">
        <v>2</v>
      </c>
      <c r="G5" s="28">
        <v>19</v>
      </c>
      <c r="H5" s="28">
        <v>102</v>
      </c>
      <c r="I5" s="28">
        <v>0</v>
      </c>
      <c r="J5" s="28">
        <v>0</v>
      </c>
      <c r="K5" s="28">
        <v>0</v>
      </c>
    </row>
    <row r="6" spans="1:11" x14ac:dyDescent="0.25">
      <c r="A6" s="9" t="s">
        <v>78</v>
      </c>
      <c r="B6" s="9" t="s">
        <v>79</v>
      </c>
      <c r="C6" s="9">
        <v>806</v>
      </c>
      <c r="D6" s="28">
        <v>22</v>
      </c>
      <c r="E6" s="28">
        <v>355</v>
      </c>
      <c r="F6" s="28">
        <v>16</v>
      </c>
      <c r="G6" s="28">
        <v>219</v>
      </c>
      <c r="H6" s="10">
        <v>2973</v>
      </c>
      <c r="I6" s="28">
        <v>514</v>
      </c>
      <c r="J6" s="28">
        <v>84</v>
      </c>
      <c r="K6" s="28">
        <v>6</v>
      </c>
    </row>
    <row r="7" spans="1:11" x14ac:dyDescent="0.25">
      <c r="A7" s="9" t="s">
        <v>40</v>
      </c>
      <c r="B7" s="9" t="s">
        <v>41</v>
      </c>
      <c r="C7" s="9">
        <v>934</v>
      </c>
      <c r="D7" s="28">
        <v>99</v>
      </c>
      <c r="E7" s="10">
        <v>1027</v>
      </c>
      <c r="F7" s="28">
        <v>36</v>
      </c>
      <c r="G7" s="28">
        <v>417</v>
      </c>
      <c r="H7" s="10">
        <v>5801</v>
      </c>
      <c r="I7" s="28">
        <v>198</v>
      </c>
      <c r="J7" s="28">
        <v>116</v>
      </c>
      <c r="K7" s="28">
        <v>6</v>
      </c>
    </row>
    <row r="8" spans="1:11" x14ac:dyDescent="0.25">
      <c r="A8" s="9" t="s">
        <v>42</v>
      </c>
      <c r="B8" s="9" t="s">
        <v>43</v>
      </c>
      <c r="C8" s="9">
        <v>781</v>
      </c>
      <c r="D8" s="28">
        <v>66</v>
      </c>
      <c r="E8" s="28">
        <v>570</v>
      </c>
      <c r="F8" s="28">
        <v>15</v>
      </c>
      <c r="G8" s="28">
        <v>400</v>
      </c>
      <c r="H8" s="10">
        <v>4100</v>
      </c>
      <c r="I8" s="28">
        <v>525</v>
      </c>
      <c r="J8" s="28">
        <v>80</v>
      </c>
      <c r="K8" s="28">
        <v>8</v>
      </c>
    </row>
    <row r="9" spans="1:11" x14ac:dyDescent="0.25">
      <c r="A9" s="9" t="s">
        <v>46</v>
      </c>
      <c r="B9" s="9" t="s">
        <v>47</v>
      </c>
      <c r="C9" s="9">
        <v>341</v>
      </c>
      <c r="D9" s="28">
        <v>56</v>
      </c>
      <c r="E9" s="10">
        <v>1249</v>
      </c>
      <c r="F9" s="28">
        <v>37</v>
      </c>
      <c r="G9" s="28">
        <v>374</v>
      </c>
      <c r="H9" s="10">
        <v>11127</v>
      </c>
      <c r="I9" s="28">
        <v>720</v>
      </c>
      <c r="J9" s="28">
        <v>94</v>
      </c>
      <c r="K9" s="28">
        <v>1</v>
      </c>
    </row>
    <row r="10" spans="1:11" x14ac:dyDescent="0.25">
      <c r="A10" s="9" t="s">
        <v>80</v>
      </c>
      <c r="B10" s="9" t="s">
        <v>81</v>
      </c>
      <c r="C10" s="9">
        <v>71</v>
      </c>
      <c r="D10" s="28">
        <v>12</v>
      </c>
      <c r="E10" s="28">
        <v>335</v>
      </c>
      <c r="F10" s="28">
        <v>3</v>
      </c>
      <c r="G10" s="28">
        <v>90</v>
      </c>
      <c r="H10" s="28">
        <v>980</v>
      </c>
      <c r="I10" s="28">
        <v>15</v>
      </c>
      <c r="J10" s="28">
        <v>9</v>
      </c>
      <c r="K10" s="28">
        <v>0</v>
      </c>
    </row>
    <row r="11" spans="1:11" x14ac:dyDescent="0.25">
      <c r="A11" s="9" t="s">
        <v>97</v>
      </c>
      <c r="B11" s="9" t="s">
        <v>98</v>
      </c>
      <c r="C11" s="9">
        <v>239</v>
      </c>
      <c r="D11" s="28">
        <v>1</v>
      </c>
      <c r="E11" s="28">
        <v>9</v>
      </c>
      <c r="F11" s="28">
        <v>2</v>
      </c>
      <c r="G11" s="28">
        <v>1</v>
      </c>
      <c r="H11" s="28">
        <v>92</v>
      </c>
      <c r="I11" s="28">
        <v>36</v>
      </c>
      <c r="J11" s="28">
        <v>0</v>
      </c>
      <c r="K11" s="28">
        <v>0</v>
      </c>
    </row>
    <row r="12" spans="1:11" x14ac:dyDescent="0.25">
      <c r="A12" s="9" t="s">
        <v>91</v>
      </c>
      <c r="B12" s="9" t="s">
        <v>92</v>
      </c>
      <c r="C12" s="9">
        <v>61</v>
      </c>
      <c r="D12" s="28">
        <v>2</v>
      </c>
      <c r="E12" s="28">
        <v>15</v>
      </c>
      <c r="F12" s="28">
        <v>0</v>
      </c>
      <c r="G12" s="28">
        <v>0</v>
      </c>
      <c r="H12" s="10">
        <v>1000</v>
      </c>
      <c r="I12" s="28">
        <v>100</v>
      </c>
      <c r="J12" s="28">
        <v>0</v>
      </c>
      <c r="K12" s="28">
        <v>0</v>
      </c>
    </row>
    <row r="13" spans="1:11" x14ac:dyDescent="0.25">
      <c r="A13" s="9" t="s">
        <v>38</v>
      </c>
      <c r="B13" s="9" t="s">
        <v>39</v>
      </c>
      <c r="C13" s="9">
        <v>824</v>
      </c>
      <c r="D13" s="28">
        <v>71</v>
      </c>
      <c r="E13" s="28">
        <v>277</v>
      </c>
      <c r="F13" s="28">
        <v>22</v>
      </c>
      <c r="G13" s="10">
        <v>1275</v>
      </c>
      <c r="H13" s="10">
        <v>12750</v>
      </c>
      <c r="I13" s="10">
        <v>1100</v>
      </c>
      <c r="J13" s="28">
        <v>296</v>
      </c>
      <c r="K13" s="28">
        <v>38</v>
      </c>
    </row>
    <row r="14" spans="1:11" x14ac:dyDescent="0.25">
      <c r="A14" s="9" t="s">
        <v>90</v>
      </c>
      <c r="B14" s="9" t="s">
        <v>45</v>
      </c>
      <c r="C14" s="9">
        <v>141</v>
      </c>
      <c r="D14" s="28">
        <v>3</v>
      </c>
      <c r="E14" s="28">
        <v>15</v>
      </c>
      <c r="F14" s="28">
        <v>5</v>
      </c>
      <c r="G14" s="28">
        <v>6</v>
      </c>
      <c r="H14" s="10">
        <v>1750</v>
      </c>
      <c r="I14" s="28">
        <v>52</v>
      </c>
      <c r="J14" s="28">
        <v>20</v>
      </c>
      <c r="K14" s="28">
        <v>0</v>
      </c>
    </row>
    <row r="15" spans="1:11" x14ac:dyDescent="0.25">
      <c r="A15" s="9" t="s">
        <v>62</v>
      </c>
      <c r="B15" s="9" t="s">
        <v>63</v>
      </c>
      <c r="C15" s="9">
        <v>843</v>
      </c>
      <c r="D15" s="28">
        <v>0</v>
      </c>
      <c r="E15" s="28">
        <v>0</v>
      </c>
      <c r="F15" s="28">
        <v>0</v>
      </c>
      <c r="G15" s="28">
        <v>0</v>
      </c>
      <c r="H15" s="28">
        <v>489</v>
      </c>
      <c r="I15" s="28">
        <v>50</v>
      </c>
      <c r="J15" s="28">
        <v>0</v>
      </c>
      <c r="K15" s="28">
        <v>0</v>
      </c>
    </row>
    <row r="16" spans="1:11" x14ac:dyDescent="0.25">
      <c r="A16" s="9" t="s">
        <v>44</v>
      </c>
      <c r="B16" s="9" t="s">
        <v>45</v>
      </c>
      <c r="C16" s="9">
        <v>141</v>
      </c>
      <c r="D16" s="28">
        <v>164</v>
      </c>
      <c r="E16" s="28">
        <v>808</v>
      </c>
      <c r="F16" s="28">
        <v>10</v>
      </c>
      <c r="G16" s="28">
        <v>350</v>
      </c>
      <c r="H16" s="10">
        <v>5295</v>
      </c>
      <c r="I16" s="28">
        <v>0</v>
      </c>
      <c r="J16" s="28">
        <v>0</v>
      </c>
      <c r="K16" s="28">
        <v>0</v>
      </c>
    </row>
    <row r="17" spans="1:11" x14ac:dyDescent="0.25">
      <c r="A17" s="9" t="s">
        <v>72</v>
      </c>
      <c r="B17" s="9" t="s">
        <v>73</v>
      </c>
      <c r="C17" s="9">
        <v>230</v>
      </c>
      <c r="D17" s="28">
        <v>114</v>
      </c>
      <c r="E17" s="28">
        <v>980</v>
      </c>
      <c r="F17" s="28">
        <v>18</v>
      </c>
      <c r="G17" s="28">
        <v>162</v>
      </c>
      <c r="H17" s="10">
        <v>4860</v>
      </c>
      <c r="I17" s="28">
        <v>12</v>
      </c>
      <c r="J17" s="28">
        <v>18</v>
      </c>
      <c r="K17" s="28">
        <v>0</v>
      </c>
    </row>
    <row r="18" spans="1:11" x14ac:dyDescent="0.25">
      <c r="A18" s="9" t="s">
        <v>103</v>
      </c>
      <c r="B18" s="9" t="s">
        <v>104</v>
      </c>
      <c r="C18" s="9">
        <v>865</v>
      </c>
      <c r="D18" s="28">
        <v>9</v>
      </c>
      <c r="E18" s="28">
        <v>126</v>
      </c>
      <c r="F18" s="28">
        <v>30</v>
      </c>
      <c r="G18" s="28">
        <v>319</v>
      </c>
      <c r="H18" s="10">
        <v>3640</v>
      </c>
      <c r="I18" s="10">
        <v>3380</v>
      </c>
      <c r="J18" s="28">
        <v>0</v>
      </c>
      <c r="K18" s="28">
        <v>0</v>
      </c>
    </row>
    <row r="19" spans="1:11" x14ac:dyDescent="0.25">
      <c r="A19" s="9" t="s">
        <v>99</v>
      </c>
      <c r="B19" s="9" t="s">
        <v>100</v>
      </c>
      <c r="C19" s="9">
        <v>507</v>
      </c>
      <c r="D19" s="28">
        <v>6</v>
      </c>
      <c r="E19" s="28">
        <v>65</v>
      </c>
      <c r="F19" s="28">
        <v>2</v>
      </c>
      <c r="G19" s="28">
        <v>16</v>
      </c>
      <c r="H19" s="28">
        <v>330</v>
      </c>
      <c r="I19" s="28">
        <v>75</v>
      </c>
      <c r="J19" s="28">
        <v>0</v>
      </c>
      <c r="K19" s="28">
        <v>0</v>
      </c>
    </row>
    <row r="20" spans="1:11" x14ac:dyDescent="0.25">
      <c r="A20" s="9" t="s">
        <v>86</v>
      </c>
      <c r="B20" s="9" t="s">
        <v>87</v>
      </c>
      <c r="C20" s="9">
        <v>69</v>
      </c>
      <c r="D20" s="28">
        <v>14</v>
      </c>
      <c r="E20" s="28">
        <v>160</v>
      </c>
      <c r="F20" s="28">
        <v>11</v>
      </c>
      <c r="G20" s="28">
        <v>350</v>
      </c>
      <c r="H20" s="10">
        <v>1650</v>
      </c>
      <c r="I20" s="28">
        <v>80</v>
      </c>
      <c r="J20" s="28">
        <v>60</v>
      </c>
      <c r="K20" s="28">
        <v>0</v>
      </c>
    </row>
    <row r="21" spans="1:11" x14ac:dyDescent="0.25">
      <c r="A21" s="9" t="s">
        <v>88</v>
      </c>
      <c r="B21" s="9" t="s">
        <v>89</v>
      </c>
      <c r="C21" s="9">
        <v>890</v>
      </c>
      <c r="D21" s="28">
        <v>3</v>
      </c>
      <c r="E21" s="28">
        <v>130</v>
      </c>
      <c r="F21" s="28">
        <v>2</v>
      </c>
      <c r="G21" s="28">
        <v>96</v>
      </c>
      <c r="H21" s="28">
        <v>443</v>
      </c>
      <c r="I21" s="9" t="s">
        <v>28</v>
      </c>
      <c r="J21" s="28">
        <v>0</v>
      </c>
      <c r="K21" s="28">
        <v>0</v>
      </c>
    </row>
    <row r="22" spans="1:11" x14ac:dyDescent="0.25">
      <c r="A22" s="9" t="s">
        <v>58</v>
      </c>
      <c r="B22" s="9" t="s">
        <v>59</v>
      </c>
      <c r="C22" s="9">
        <v>686</v>
      </c>
      <c r="D22" s="28">
        <v>1</v>
      </c>
      <c r="E22" s="28">
        <v>20</v>
      </c>
      <c r="F22" s="28">
        <v>1</v>
      </c>
      <c r="G22" s="28">
        <v>20</v>
      </c>
      <c r="H22" s="10">
        <v>2300</v>
      </c>
      <c r="I22" s="28">
        <v>6</v>
      </c>
      <c r="J22" s="28">
        <v>24</v>
      </c>
      <c r="K22" s="28">
        <v>0</v>
      </c>
    </row>
    <row r="23" spans="1:11" x14ac:dyDescent="0.25">
      <c r="A23" s="9" t="s">
        <v>70</v>
      </c>
      <c r="B23" s="9" t="s">
        <v>71</v>
      </c>
      <c r="C23" s="9">
        <v>718</v>
      </c>
      <c r="D23" s="28">
        <v>5</v>
      </c>
      <c r="E23" s="28">
        <v>40</v>
      </c>
      <c r="F23" s="28">
        <v>25</v>
      </c>
      <c r="G23" s="28">
        <v>431</v>
      </c>
      <c r="H23" s="10">
        <v>1341</v>
      </c>
      <c r="I23" s="28">
        <v>16</v>
      </c>
      <c r="J23" s="28">
        <v>4</v>
      </c>
      <c r="K23" s="28">
        <v>0</v>
      </c>
    </row>
    <row r="24" spans="1:11" x14ac:dyDescent="0.25">
      <c r="A24" s="9" t="s">
        <v>60</v>
      </c>
      <c r="B24" s="9" t="s">
        <v>61</v>
      </c>
      <c r="C24" s="9">
        <v>757</v>
      </c>
      <c r="D24" s="28">
        <v>10</v>
      </c>
      <c r="E24" s="28">
        <v>81</v>
      </c>
      <c r="F24" s="28">
        <v>7</v>
      </c>
      <c r="G24" s="28">
        <v>42</v>
      </c>
      <c r="H24" s="10">
        <v>1332</v>
      </c>
      <c r="I24" s="28">
        <v>12</v>
      </c>
      <c r="J24" s="28">
        <v>110</v>
      </c>
      <c r="K24" s="28">
        <v>0</v>
      </c>
    </row>
    <row r="25" spans="1:11" x14ac:dyDescent="0.25">
      <c r="A25" s="9" t="s">
        <v>74</v>
      </c>
      <c r="B25" s="9" t="s">
        <v>75</v>
      </c>
      <c r="C25" s="9">
        <v>355</v>
      </c>
      <c r="D25" s="28">
        <v>2</v>
      </c>
      <c r="E25" s="28">
        <v>24</v>
      </c>
      <c r="F25" s="28">
        <v>2</v>
      </c>
      <c r="G25" s="28">
        <v>100</v>
      </c>
      <c r="H25" s="28">
        <v>878</v>
      </c>
      <c r="I25" s="9" t="s">
        <v>28</v>
      </c>
      <c r="J25" s="28">
        <v>15</v>
      </c>
      <c r="K25" s="28">
        <v>20</v>
      </c>
    </row>
    <row r="26" spans="1:11" x14ac:dyDescent="0.25">
      <c r="A26" s="9" t="s">
        <v>84</v>
      </c>
      <c r="B26" s="9" t="s">
        <v>85</v>
      </c>
      <c r="C26" s="9">
        <v>892</v>
      </c>
      <c r="D26" s="28">
        <v>0</v>
      </c>
      <c r="E26" s="28">
        <v>0</v>
      </c>
      <c r="F26" s="28">
        <v>0</v>
      </c>
      <c r="G26" s="28">
        <v>0</v>
      </c>
      <c r="H26" s="10">
        <v>16000</v>
      </c>
      <c r="I26" s="28">
        <v>345</v>
      </c>
      <c r="J26" s="28">
        <v>108</v>
      </c>
      <c r="K26" s="28">
        <v>5</v>
      </c>
    </row>
    <row r="27" spans="1:11" x14ac:dyDescent="0.25">
      <c r="A27" s="9" t="s">
        <v>101</v>
      </c>
      <c r="B27" s="9" t="s">
        <v>102</v>
      </c>
      <c r="C27" s="9">
        <v>840</v>
      </c>
      <c r="D27" s="28">
        <v>9</v>
      </c>
      <c r="E27" s="28">
        <v>180</v>
      </c>
      <c r="F27" s="28">
        <v>42</v>
      </c>
      <c r="G27" s="28">
        <v>674</v>
      </c>
      <c r="H27" s="10">
        <v>2038</v>
      </c>
      <c r="I27" s="28">
        <v>144</v>
      </c>
      <c r="J27" s="28">
        <v>104</v>
      </c>
      <c r="K27" s="28">
        <v>52</v>
      </c>
    </row>
    <row r="28" spans="1:11" x14ac:dyDescent="0.25">
      <c r="A28" s="9" t="s">
        <v>64</v>
      </c>
      <c r="B28" s="9" t="s">
        <v>65</v>
      </c>
      <c r="C28" s="9">
        <v>832</v>
      </c>
      <c r="D28" s="28">
        <v>1</v>
      </c>
      <c r="E28" s="28">
        <v>6</v>
      </c>
      <c r="F28" s="28">
        <v>1</v>
      </c>
      <c r="G28" s="28">
        <v>5</v>
      </c>
      <c r="H28" s="10">
        <v>1516</v>
      </c>
      <c r="I28" s="28">
        <v>525</v>
      </c>
      <c r="J28" s="28">
        <v>26</v>
      </c>
      <c r="K28" s="28">
        <v>20</v>
      </c>
    </row>
    <row r="29" spans="1:11" x14ac:dyDescent="0.25">
      <c r="A29" s="9" t="s">
        <v>50</v>
      </c>
      <c r="B29" s="9" t="s">
        <v>51</v>
      </c>
      <c r="C29" s="9">
        <v>73</v>
      </c>
      <c r="D29" s="28">
        <v>1</v>
      </c>
      <c r="E29" s="28">
        <v>12</v>
      </c>
      <c r="F29" s="28">
        <v>2</v>
      </c>
      <c r="G29" s="28">
        <v>35</v>
      </c>
      <c r="H29" s="10">
        <v>3100</v>
      </c>
      <c r="I29" s="10">
        <v>2700</v>
      </c>
      <c r="J29" s="28">
        <v>55</v>
      </c>
      <c r="K29" s="28">
        <v>0</v>
      </c>
    </row>
    <row r="30" spans="1:11" x14ac:dyDescent="0.25">
      <c r="A30" s="9" t="s">
        <v>66</v>
      </c>
      <c r="B30" s="9" t="s">
        <v>67</v>
      </c>
      <c r="C30" s="9">
        <v>892</v>
      </c>
      <c r="D30" s="28">
        <v>0</v>
      </c>
      <c r="E30" s="28">
        <v>0</v>
      </c>
      <c r="F30" s="28">
        <v>0</v>
      </c>
      <c r="G30" s="28">
        <v>0</v>
      </c>
      <c r="H30" s="10">
        <v>4045</v>
      </c>
      <c r="I30" s="9" t="s">
        <v>28</v>
      </c>
      <c r="J30" s="28">
        <v>0</v>
      </c>
      <c r="K30" s="28">
        <v>0</v>
      </c>
    </row>
    <row r="31" spans="1:11" x14ac:dyDescent="0.25">
      <c r="A31" s="9" t="s">
        <v>56</v>
      </c>
      <c r="B31" s="9" t="s">
        <v>57</v>
      </c>
      <c r="C31" s="9">
        <v>664</v>
      </c>
      <c r="D31" s="28">
        <v>0</v>
      </c>
      <c r="E31" s="28">
        <v>0</v>
      </c>
      <c r="F31" s="28">
        <v>0</v>
      </c>
      <c r="G31" s="28">
        <v>0</v>
      </c>
      <c r="H31" s="28">
        <v>859</v>
      </c>
      <c r="I31" s="28">
        <v>104</v>
      </c>
      <c r="J31" s="28">
        <v>0</v>
      </c>
      <c r="K31" s="28">
        <v>0</v>
      </c>
    </row>
    <row r="32" spans="1:11" x14ac:dyDescent="0.25">
      <c r="A32" s="9" t="s">
        <v>82</v>
      </c>
      <c r="B32" s="9" t="s">
        <v>83</v>
      </c>
      <c r="C32" s="9">
        <v>606</v>
      </c>
      <c r="D32" s="28">
        <v>65</v>
      </c>
      <c r="E32" s="28">
        <v>550</v>
      </c>
      <c r="F32" s="28">
        <v>168</v>
      </c>
      <c r="G32" s="10">
        <v>1500</v>
      </c>
      <c r="H32" s="10">
        <v>5802</v>
      </c>
      <c r="I32" s="28">
        <v>875</v>
      </c>
      <c r="J32" s="28">
        <v>18</v>
      </c>
      <c r="K32" s="28">
        <v>0</v>
      </c>
    </row>
    <row r="33" spans="1:11" x14ac:dyDescent="0.25">
      <c r="A33" s="9" t="s">
        <v>48</v>
      </c>
      <c r="B33" s="9" t="s">
        <v>49</v>
      </c>
      <c r="C33" s="9">
        <v>784</v>
      </c>
      <c r="D33" s="28">
        <v>0</v>
      </c>
      <c r="E33" s="28">
        <v>0</v>
      </c>
      <c r="F33" s="28">
        <v>0</v>
      </c>
      <c r="G33" s="28">
        <v>0</v>
      </c>
      <c r="H33" s="10">
        <v>3607</v>
      </c>
      <c r="I33" s="28">
        <v>323</v>
      </c>
      <c r="J33" s="28">
        <v>147</v>
      </c>
      <c r="K33" s="28">
        <v>0</v>
      </c>
    </row>
    <row r="34" spans="1:11" x14ac:dyDescent="0.25">
      <c r="A34" s="9" t="s">
        <v>93</v>
      </c>
      <c r="B34" s="9" t="s">
        <v>94</v>
      </c>
      <c r="C34" s="9">
        <v>332</v>
      </c>
      <c r="D34" s="28">
        <v>37</v>
      </c>
      <c r="E34" s="28">
        <v>210</v>
      </c>
      <c r="F34" s="28">
        <v>25</v>
      </c>
      <c r="G34" s="28">
        <v>499</v>
      </c>
      <c r="H34" s="10">
        <v>4474</v>
      </c>
      <c r="I34" s="28">
        <v>350</v>
      </c>
      <c r="J34" s="28">
        <v>90</v>
      </c>
      <c r="K34" s="28">
        <v>0</v>
      </c>
    </row>
    <row r="35" spans="1:11" x14ac:dyDescent="0.25">
      <c r="A35" s="9" t="s">
        <v>54</v>
      </c>
      <c r="B35" s="9" t="s">
        <v>55</v>
      </c>
      <c r="C35" s="9">
        <v>997</v>
      </c>
      <c r="D35" s="28">
        <v>2</v>
      </c>
      <c r="E35" s="28">
        <v>40</v>
      </c>
      <c r="F35" s="28">
        <v>1</v>
      </c>
      <c r="G35" s="28">
        <v>2</v>
      </c>
      <c r="H35" s="10">
        <v>2510</v>
      </c>
      <c r="I35" s="28">
        <v>10</v>
      </c>
      <c r="J35" s="28">
        <v>28</v>
      </c>
      <c r="K35" s="28">
        <v>0</v>
      </c>
    </row>
    <row r="36" spans="1:11" x14ac:dyDescent="0.25">
      <c r="A36" s="9" t="s">
        <v>76</v>
      </c>
      <c r="B36" s="9" t="s">
        <v>77</v>
      </c>
      <c r="C36" s="9">
        <v>419</v>
      </c>
      <c r="D36" s="28">
        <v>8</v>
      </c>
      <c r="E36" s="28">
        <v>192</v>
      </c>
      <c r="F36" s="28">
        <v>15</v>
      </c>
      <c r="G36" s="28">
        <v>207</v>
      </c>
      <c r="H36" s="10">
        <v>1769</v>
      </c>
      <c r="I36" s="28">
        <v>10</v>
      </c>
      <c r="J36" s="28">
        <v>60</v>
      </c>
      <c r="K36" s="28">
        <v>4</v>
      </c>
    </row>
    <row r="37" spans="1:11" x14ac:dyDescent="0.25">
      <c r="A37" s="9" t="s">
        <v>68</v>
      </c>
      <c r="B37" s="9" t="s">
        <v>69</v>
      </c>
      <c r="C37" s="9">
        <v>516</v>
      </c>
      <c r="D37" s="28">
        <v>43</v>
      </c>
      <c r="E37" s="28">
        <v>406</v>
      </c>
      <c r="F37" s="28">
        <v>18</v>
      </c>
      <c r="G37" s="28">
        <v>274</v>
      </c>
      <c r="H37" s="10">
        <v>2191</v>
      </c>
      <c r="I37" s="28">
        <v>79</v>
      </c>
      <c r="J37" s="28">
        <v>45</v>
      </c>
      <c r="K37" s="28">
        <v>0</v>
      </c>
    </row>
    <row r="39" spans="1:11" x14ac:dyDescent="0.25">
      <c r="B39" s="13" t="s">
        <v>11</v>
      </c>
      <c r="C39" s="14">
        <f t="shared" ref="C39:K39" si="0">AVERAGE(C17:C37)</f>
        <v>615.42857142857144</v>
      </c>
      <c r="D39" s="37">
        <f t="shared" si="0"/>
        <v>15.714285714285714</v>
      </c>
      <c r="E39" s="37">
        <f t="shared" si="0"/>
        <v>153.42857142857142</v>
      </c>
      <c r="F39" s="37">
        <f t="shared" si="0"/>
        <v>17.61904761904762</v>
      </c>
      <c r="G39" s="37">
        <f t="shared" si="0"/>
        <v>225.33333333333334</v>
      </c>
      <c r="H39" s="37">
        <f t="shared" si="0"/>
        <v>3080.2380952380954</v>
      </c>
      <c r="I39" s="37">
        <f t="shared" si="0"/>
        <v>502.55555555555554</v>
      </c>
      <c r="J39" s="37">
        <f t="shared" si="0"/>
        <v>43.428571428571431</v>
      </c>
      <c r="K39" s="37">
        <f t="shared" si="0"/>
        <v>4.8095238095238093</v>
      </c>
    </row>
    <row r="40" spans="1:11" x14ac:dyDescent="0.25">
      <c r="B40" s="17" t="s">
        <v>12</v>
      </c>
      <c r="C40" s="18">
        <f t="shared" ref="C40:K40" si="1">MEDIAN(C17:C37)</f>
        <v>686</v>
      </c>
      <c r="D40" s="38">
        <f t="shared" si="1"/>
        <v>5</v>
      </c>
      <c r="E40" s="38">
        <f t="shared" si="1"/>
        <v>65</v>
      </c>
      <c r="F40" s="38">
        <f t="shared" si="1"/>
        <v>2</v>
      </c>
      <c r="G40" s="38">
        <f t="shared" si="1"/>
        <v>96</v>
      </c>
      <c r="H40" s="38">
        <f t="shared" si="1"/>
        <v>2191</v>
      </c>
      <c r="I40" s="38">
        <f t="shared" si="1"/>
        <v>92</v>
      </c>
      <c r="J40" s="38">
        <f t="shared" si="1"/>
        <v>26</v>
      </c>
      <c r="K40" s="38">
        <f t="shared" si="1"/>
        <v>0</v>
      </c>
    </row>
    <row r="41" spans="1:11" x14ac:dyDescent="0.25">
      <c r="I41" s="4"/>
    </row>
    <row r="71" spans="2:11" x14ac:dyDescent="0.25">
      <c r="B71" s="25" t="s">
        <v>11</v>
      </c>
      <c r="C71" s="26">
        <f t="shared" ref="C71:K71" si="2">AVERAGE(C3:C37)</f>
        <v>581.28571428571433</v>
      </c>
      <c r="D71" s="26">
        <f t="shared" si="2"/>
        <v>24.37142857142857</v>
      </c>
      <c r="E71" s="26">
        <f t="shared" si="2"/>
        <v>232</v>
      </c>
      <c r="F71" s="26">
        <f t="shared" si="2"/>
        <v>15.457142857142857</v>
      </c>
      <c r="G71" s="26">
        <f t="shared" si="2"/>
        <v>233.65714285714284</v>
      </c>
      <c r="H71" s="26">
        <f t="shared" si="2"/>
        <v>3545.7428571428572</v>
      </c>
      <c r="I71" s="26">
        <f t="shared" si="2"/>
        <v>391.46875</v>
      </c>
      <c r="J71" s="26">
        <f t="shared" si="2"/>
        <v>48.342857142857142</v>
      </c>
      <c r="K71" s="26">
        <f t="shared" si="2"/>
        <v>4.5714285714285712</v>
      </c>
    </row>
    <row r="72" spans="2:11" x14ac:dyDescent="0.25">
      <c r="B72" s="27" t="s">
        <v>12</v>
      </c>
      <c r="C72" s="18">
        <f t="shared" ref="C72:K72" si="3">MEDIAN(C3:C37)</f>
        <v>686</v>
      </c>
      <c r="D72" s="18">
        <f t="shared" si="3"/>
        <v>6</v>
      </c>
      <c r="E72" s="18">
        <f t="shared" si="3"/>
        <v>81</v>
      </c>
      <c r="F72" s="18">
        <f t="shared" si="3"/>
        <v>5</v>
      </c>
      <c r="G72" s="18">
        <f t="shared" si="3"/>
        <v>96</v>
      </c>
      <c r="H72" s="18">
        <f t="shared" si="3"/>
        <v>2300</v>
      </c>
      <c r="I72" s="18">
        <f t="shared" si="3"/>
        <v>90</v>
      </c>
      <c r="J72" s="18">
        <f t="shared" si="3"/>
        <v>26</v>
      </c>
      <c r="K72" s="18">
        <f t="shared" si="3"/>
        <v>0</v>
      </c>
    </row>
  </sheetData>
  <sortState ref="A3:K38">
    <sortCondition ref="A3:A38"/>
  </sortState>
  <mergeCells count="1">
    <mergeCell ref="A1:K1"/>
  </mergeCells>
  <conditionalFormatting sqref="A3:K37">
    <cfRule type="expression" dxfId="1" priority="1">
      <formula>MOD(ROW(),2)=1</formula>
    </cfRule>
  </conditionalFormatting>
  <printOptions horizontalCentered="1" gridLines="1"/>
  <pageMargins left="0.7" right="0.7" top="0.75" bottom="0.75" header="0.3" footer="0.3"/>
  <pageSetup orientation="landscape" r:id="rId1"/>
  <headerFooter>
    <oddFooter>&amp;F</oddFooter>
  </headerFooter>
  <ignoredErrors>
    <ignoredError sqref="D39:K40 C39:C40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40"/>
  <sheetViews>
    <sheetView topLeftCell="A16" workbookViewId="0">
      <selection activeCell="I22" sqref="I22"/>
    </sheetView>
  </sheetViews>
  <sheetFormatPr defaultRowHeight="15" x14ac:dyDescent="0.25"/>
  <cols>
    <col min="1" max="1" width="34.7109375" customWidth="1"/>
    <col min="2" max="2" width="17.140625" customWidth="1"/>
    <col min="4" max="4" width="14" customWidth="1"/>
    <col min="5" max="5" width="16.28515625" customWidth="1"/>
    <col min="6" max="6" width="11.28515625" customWidth="1"/>
    <col min="7" max="7" width="0.42578125" customWidth="1"/>
    <col min="8" max="8" width="9.140625" hidden="1" customWidth="1"/>
  </cols>
  <sheetData>
    <row r="1" spans="1:8" ht="15.75" x14ac:dyDescent="0.25">
      <c r="A1" s="33" t="s">
        <v>35</v>
      </c>
      <c r="B1" s="34"/>
      <c r="C1" s="34"/>
      <c r="D1" s="34"/>
      <c r="E1" s="34"/>
      <c r="F1" s="34"/>
      <c r="G1" s="34"/>
      <c r="H1" s="34"/>
    </row>
    <row r="2" spans="1:8" ht="27.75" x14ac:dyDescent="0.25">
      <c r="A2" s="23" t="s">
        <v>2</v>
      </c>
      <c r="B2" s="23" t="s">
        <v>0</v>
      </c>
      <c r="C2" s="24" t="s">
        <v>1</v>
      </c>
      <c r="D2" s="24" t="s">
        <v>29</v>
      </c>
      <c r="E2" s="24" t="s">
        <v>30</v>
      </c>
      <c r="F2" s="24" t="s">
        <v>31</v>
      </c>
    </row>
    <row r="3" spans="1:8" x14ac:dyDescent="0.25">
      <c r="A3" s="9" t="s">
        <v>52</v>
      </c>
      <c r="B3" s="9" t="s">
        <v>53</v>
      </c>
      <c r="C3" s="9">
        <v>566</v>
      </c>
      <c r="D3" s="10">
        <v>22146</v>
      </c>
      <c r="E3" s="10">
        <v>13569</v>
      </c>
      <c r="F3" s="10">
        <v>2094</v>
      </c>
    </row>
    <row r="4" spans="1:8" x14ac:dyDescent="0.25">
      <c r="A4" s="9" t="s">
        <v>36</v>
      </c>
      <c r="B4" s="9" t="s">
        <v>37</v>
      </c>
      <c r="C4" s="9">
        <v>821</v>
      </c>
      <c r="D4" s="10">
        <v>12305</v>
      </c>
      <c r="E4" s="10">
        <v>3866</v>
      </c>
      <c r="F4" s="28">
        <v>660</v>
      </c>
    </row>
    <row r="5" spans="1:8" x14ac:dyDescent="0.25">
      <c r="A5" s="9" t="s">
        <v>95</v>
      </c>
      <c r="B5" s="9" t="s">
        <v>96</v>
      </c>
      <c r="C5" s="9">
        <v>852</v>
      </c>
      <c r="D5" s="10">
        <v>4566</v>
      </c>
      <c r="E5" s="28">
        <v>133</v>
      </c>
      <c r="F5" s="28">
        <v>4</v>
      </c>
    </row>
    <row r="6" spans="1:8" x14ac:dyDescent="0.25">
      <c r="A6" s="9" t="s">
        <v>78</v>
      </c>
      <c r="B6" s="9" t="s">
        <v>79</v>
      </c>
      <c r="C6" s="9">
        <v>806</v>
      </c>
      <c r="D6" s="10">
        <v>12672</v>
      </c>
      <c r="E6" s="10">
        <v>4534</v>
      </c>
      <c r="F6" s="28">
        <v>339</v>
      </c>
    </row>
    <row r="7" spans="1:8" x14ac:dyDescent="0.25">
      <c r="A7" s="9" t="s">
        <v>40</v>
      </c>
      <c r="B7" s="9" t="s">
        <v>41</v>
      </c>
      <c r="C7" s="9">
        <v>934</v>
      </c>
      <c r="D7" s="10">
        <v>11505</v>
      </c>
      <c r="E7" s="10">
        <v>6847</v>
      </c>
      <c r="F7" s="28">
        <v>848</v>
      </c>
    </row>
    <row r="8" spans="1:8" x14ac:dyDescent="0.25">
      <c r="A8" s="9" t="s">
        <v>42</v>
      </c>
      <c r="B8" s="9" t="s">
        <v>43</v>
      </c>
      <c r="C8" s="9">
        <v>781</v>
      </c>
      <c r="D8" s="10">
        <v>8193</v>
      </c>
      <c r="E8" s="10">
        <v>6100</v>
      </c>
      <c r="F8" s="10">
        <v>1600</v>
      </c>
    </row>
    <row r="9" spans="1:8" x14ac:dyDescent="0.25">
      <c r="A9" s="9" t="s">
        <v>46</v>
      </c>
      <c r="B9" s="9" t="s">
        <v>47</v>
      </c>
      <c r="C9" s="9">
        <v>341</v>
      </c>
      <c r="D9" s="10">
        <v>10857</v>
      </c>
      <c r="E9" s="10">
        <v>12162</v>
      </c>
      <c r="F9" s="10">
        <v>2952</v>
      </c>
    </row>
    <row r="10" spans="1:8" x14ac:dyDescent="0.25">
      <c r="A10" s="9" t="s">
        <v>80</v>
      </c>
      <c r="B10" s="9" t="s">
        <v>81</v>
      </c>
      <c r="C10" s="9">
        <v>71</v>
      </c>
      <c r="D10" s="10">
        <v>19050</v>
      </c>
      <c r="E10" s="10">
        <v>2325</v>
      </c>
      <c r="F10" s="28">
        <v>100</v>
      </c>
    </row>
    <row r="11" spans="1:8" x14ac:dyDescent="0.25">
      <c r="A11" s="9" t="s">
        <v>97</v>
      </c>
      <c r="B11" s="9" t="s">
        <v>98</v>
      </c>
      <c r="C11" s="9">
        <v>239</v>
      </c>
      <c r="D11" s="10">
        <v>12021</v>
      </c>
      <c r="E11" s="28">
        <v>202</v>
      </c>
      <c r="F11" s="28">
        <v>29</v>
      </c>
    </row>
    <row r="12" spans="1:8" x14ac:dyDescent="0.25">
      <c r="A12" s="9" t="s">
        <v>91</v>
      </c>
      <c r="B12" s="9" t="s">
        <v>92</v>
      </c>
      <c r="C12" s="9">
        <v>61</v>
      </c>
      <c r="D12" s="10">
        <v>7530</v>
      </c>
      <c r="E12" s="28">
        <v>850</v>
      </c>
      <c r="F12" s="28">
        <v>460</v>
      </c>
    </row>
    <row r="13" spans="1:8" x14ac:dyDescent="0.25">
      <c r="A13" s="9" t="s">
        <v>38</v>
      </c>
      <c r="B13" s="9" t="s">
        <v>39</v>
      </c>
      <c r="C13" s="9">
        <v>824</v>
      </c>
      <c r="D13" s="10">
        <v>17990</v>
      </c>
      <c r="E13" s="10">
        <v>18025</v>
      </c>
      <c r="F13" s="10">
        <v>1301</v>
      </c>
    </row>
    <row r="14" spans="1:8" x14ac:dyDescent="0.25">
      <c r="A14" s="9" t="s">
        <v>90</v>
      </c>
      <c r="B14" s="9" t="s">
        <v>45</v>
      </c>
      <c r="C14" s="9">
        <v>141</v>
      </c>
      <c r="D14" s="10">
        <v>7970</v>
      </c>
      <c r="E14" s="10">
        <v>1420</v>
      </c>
      <c r="F14" s="28">
        <v>500</v>
      </c>
    </row>
    <row r="15" spans="1:8" x14ac:dyDescent="0.25">
      <c r="A15" s="9" t="s">
        <v>62</v>
      </c>
      <c r="B15" s="9" t="s">
        <v>63</v>
      </c>
      <c r="C15" s="9">
        <v>843</v>
      </c>
      <c r="D15" s="28">
        <v>565</v>
      </c>
      <c r="E15" s="28">
        <v>540</v>
      </c>
      <c r="F15" s="28">
        <v>75</v>
      </c>
    </row>
    <row r="16" spans="1:8" x14ac:dyDescent="0.25">
      <c r="A16" s="9" t="s">
        <v>44</v>
      </c>
      <c r="B16" s="9" t="s">
        <v>45</v>
      </c>
      <c r="C16" s="9">
        <v>141</v>
      </c>
      <c r="D16" s="10">
        <v>6963</v>
      </c>
      <c r="E16" s="10">
        <v>2439</v>
      </c>
      <c r="F16" s="28">
        <v>740</v>
      </c>
    </row>
    <row r="17" spans="1:6" x14ac:dyDescent="0.25">
      <c r="A17" s="9" t="s">
        <v>72</v>
      </c>
      <c r="B17" s="9" t="s">
        <v>73</v>
      </c>
      <c r="C17" s="9">
        <v>230</v>
      </c>
      <c r="D17" s="10">
        <v>9655</v>
      </c>
      <c r="E17" s="10">
        <v>6162</v>
      </c>
      <c r="F17" s="10">
        <v>1509</v>
      </c>
    </row>
    <row r="18" spans="1:6" x14ac:dyDescent="0.25">
      <c r="A18" s="9" t="s">
        <v>103</v>
      </c>
      <c r="B18" s="9" t="s">
        <v>104</v>
      </c>
      <c r="C18" s="9">
        <v>865</v>
      </c>
      <c r="D18" s="10">
        <v>11736</v>
      </c>
      <c r="E18" s="10">
        <v>4815</v>
      </c>
      <c r="F18" s="28">
        <v>525</v>
      </c>
    </row>
    <row r="19" spans="1:6" x14ac:dyDescent="0.25">
      <c r="A19" s="9" t="s">
        <v>99</v>
      </c>
      <c r="B19" s="9" t="s">
        <v>100</v>
      </c>
      <c r="C19" s="9">
        <v>507</v>
      </c>
      <c r="D19" s="10">
        <v>5140</v>
      </c>
      <c r="E19" s="28">
        <v>550</v>
      </c>
      <c r="F19" s="28">
        <v>240</v>
      </c>
    </row>
    <row r="20" spans="1:6" x14ac:dyDescent="0.25">
      <c r="A20" s="9" t="s">
        <v>86</v>
      </c>
      <c r="B20" s="9" t="s">
        <v>87</v>
      </c>
      <c r="C20" s="9">
        <v>69</v>
      </c>
      <c r="D20" s="10">
        <v>9305</v>
      </c>
      <c r="E20" s="10">
        <v>2000</v>
      </c>
      <c r="F20" s="28">
        <v>850</v>
      </c>
    </row>
    <row r="21" spans="1:6" x14ac:dyDescent="0.25">
      <c r="A21" s="9" t="s">
        <v>88</v>
      </c>
      <c r="B21" s="9" t="s">
        <v>89</v>
      </c>
      <c r="C21" s="9">
        <v>890</v>
      </c>
      <c r="D21" s="10">
        <v>6763</v>
      </c>
      <c r="E21" s="28">
        <v>987</v>
      </c>
      <c r="F21" s="28">
        <v>0</v>
      </c>
    </row>
    <row r="22" spans="1:6" x14ac:dyDescent="0.25">
      <c r="A22" s="9" t="s">
        <v>58</v>
      </c>
      <c r="B22" s="9" t="s">
        <v>59</v>
      </c>
      <c r="C22" s="9">
        <v>686</v>
      </c>
      <c r="D22" s="10">
        <v>5586</v>
      </c>
      <c r="E22" s="10">
        <v>2578</v>
      </c>
      <c r="F22" s="28">
        <v>512</v>
      </c>
    </row>
    <row r="23" spans="1:6" x14ac:dyDescent="0.25">
      <c r="A23" s="9" t="s">
        <v>70</v>
      </c>
      <c r="B23" s="9" t="s">
        <v>71</v>
      </c>
      <c r="C23" s="9">
        <v>718</v>
      </c>
      <c r="D23" s="10">
        <v>5150</v>
      </c>
      <c r="E23" s="28">
        <v>522</v>
      </c>
      <c r="F23" s="28">
        <v>252</v>
      </c>
    </row>
    <row r="24" spans="1:6" x14ac:dyDescent="0.25">
      <c r="A24" s="9" t="s">
        <v>60</v>
      </c>
      <c r="B24" s="9" t="s">
        <v>61</v>
      </c>
      <c r="C24" s="9">
        <v>757</v>
      </c>
      <c r="D24" s="10">
        <v>3888</v>
      </c>
      <c r="E24" s="28">
        <v>972</v>
      </c>
      <c r="F24" s="28">
        <v>319</v>
      </c>
    </row>
    <row r="25" spans="1:6" x14ac:dyDescent="0.25">
      <c r="A25" s="9" t="s">
        <v>74</v>
      </c>
      <c r="B25" s="9" t="s">
        <v>75</v>
      </c>
      <c r="C25" s="9">
        <v>355</v>
      </c>
      <c r="D25" s="10">
        <v>22922</v>
      </c>
      <c r="E25" s="10">
        <v>3737</v>
      </c>
      <c r="F25" s="28">
        <v>275</v>
      </c>
    </row>
    <row r="26" spans="1:6" x14ac:dyDescent="0.25">
      <c r="A26" s="9" t="s">
        <v>84</v>
      </c>
      <c r="B26" s="9" t="s">
        <v>85</v>
      </c>
      <c r="C26" s="9">
        <v>892</v>
      </c>
      <c r="D26" s="10">
        <v>12675</v>
      </c>
      <c r="E26" s="10">
        <v>3284</v>
      </c>
      <c r="F26" s="28">
        <v>0</v>
      </c>
    </row>
    <row r="27" spans="1:6" x14ac:dyDescent="0.25">
      <c r="A27" s="9" t="s">
        <v>101</v>
      </c>
      <c r="B27" s="9" t="s">
        <v>102</v>
      </c>
      <c r="C27" s="9">
        <v>840</v>
      </c>
      <c r="D27" s="10">
        <v>8825</v>
      </c>
      <c r="E27" s="10">
        <v>1427</v>
      </c>
      <c r="F27" s="28">
        <v>878</v>
      </c>
    </row>
    <row r="28" spans="1:6" x14ac:dyDescent="0.25">
      <c r="A28" s="9" t="s">
        <v>64</v>
      </c>
      <c r="B28" s="9" t="s">
        <v>65</v>
      </c>
      <c r="C28" s="9">
        <v>832</v>
      </c>
      <c r="D28" s="10">
        <v>13086</v>
      </c>
      <c r="E28" s="10">
        <v>1270</v>
      </c>
      <c r="F28" s="28">
        <v>453</v>
      </c>
    </row>
    <row r="29" spans="1:6" x14ac:dyDescent="0.25">
      <c r="A29" s="9" t="s">
        <v>50</v>
      </c>
      <c r="B29" s="9" t="s">
        <v>51</v>
      </c>
      <c r="C29" s="9">
        <v>73</v>
      </c>
      <c r="D29" s="10">
        <v>6620</v>
      </c>
      <c r="E29" s="10">
        <v>2700</v>
      </c>
      <c r="F29" s="10">
        <v>1600</v>
      </c>
    </row>
    <row r="30" spans="1:6" x14ac:dyDescent="0.25">
      <c r="A30" s="9" t="s">
        <v>66</v>
      </c>
      <c r="B30" s="9" t="s">
        <v>67</v>
      </c>
      <c r="C30" s="9">
        <v>892</v>
      </c>
      <c r="D30" s="10">
        <v>16427</v>
      </c>
      <c r="E30" s="10">
        <v>6103</v>
      </c>
      <c r="F30" s="28">
        <v>650</v>
      </c>
    </row>
    <row r="31" spans="1:6" x14ac:dyDescent="0.25">
      <c r="A31" s="9" t="s">
        <v>56</v>
      </c>
      <c r="B31" s="9" t="s">
        <v>57</v>
      </c>
      <c r="C31" s="9">
        <v>664</v>
      </c>
      <c r="D31" s="10">
        <v>4620</v>
      </c>
      <c r="E31" s="28">
        <v>758</v>
      </c>
      <c r="F31" s="28">
        <v>271</v>
      </c>
    </row>
    <row r="32" spans="1:6" x14ac:dyDescent="0.25">
      <c r="A32" s="9" t="s">
        <v>82</v>
      </c>
      <c r="B32" s="9" t="s">
        <v>83</v>
      </c>
      <c r="C32" s="9">
        <v>606</v>
      </c>
      <c r="D32" s="10">
        <v>26641</v>
      </c>
      <c r="E32" s="10">
        <v>16397</v>
      </c>
      <c r="F32" s="28">
        <v>835</v>
      </c>
    </row>
    <row r="33" spans="1:6" x14ac:dyDescent="0.25">
      <c r="A33" s="9" t="s">
        <v>48</v>
      </c>
      <c r="B33" s="9" t="s">
        <v>49</v>
      </c>
      <c r="C33" s="9">
        <v>784</v>
      </c>
      <c r="D33" s="10">
        <v>5289</v>
      </c>
      <c r="E33" s="10">
        <v>1744</v>
      </c>
      <c r="F33" s="10">
        <v>1871</v>
      </c>
    </row>
    <row r="34" spans="1:6" x14ac:dyDescent="0.25">
      <c r="A34" s="9" t="s">
        <v>93</v>
      </c>
      <c r="B34" s="9" t="s">
        <v>94</v>
      </c>
      <c r="C34" s="9">
        <v>332</v>
      </c>
      <c r="D34" s="10">
        <v>4738</v>
      </c>
      <c r="E34" s="10">
        <v>4305</v>
      </c>
      <c r="F34" s="28">
        <v>500</v>
      </c>
    </row>
    <row r="35" spans="1:6" x14ac:dyDescent="0.25">
      <c r="A35" s="9" t="s">
        <v>54</v>
      </c>
      <c r="B35" s="9" t="s">
        <v>55</v>
      </c>
      <c r="C35" s="9">
        <v>997</v>
      </c>
      <c r="D35" s="10">
        <v>8000</v>
      </c>
      <c r="E35" s="10">
        <v>3085</v>
      </c>
      <c r="F35" s="28">
        <v>150</v>
      </c>
    </row>
    <row r="36" spans="1:6" x14ac:dyDescent="0.25">
      <c r="A36" s="9" t="s">
        <v>76</v>
      </c>
      <c r="B36" s="9" t="s">
        <v>77</v>
      </c>
      <c r="C36" s="9">
        <v>419</v>
      </c>
      <c r="D36" s="10">
        <v>8022</v>
      </c>
      <c r="E36" s="10">
        <v>1724</v>
      </c>
      <c r="F36" s="28">
        <v>586</v>
      </c>
    </row>
    <row r="37" spans="1:6" x14ac:dyDescent="0.25">
      <c r="A37" s="9" t="s">
        <v>68</v>
      </c>
      <c r="B37" s="9" t="s">
        <v>69</v>
      </c>
      <c r="C37" s="9">
        <v>516</v>
      </c>
      <c r="D37" s="10">
        <v>8710</v>
      </c>
      <c r="E37" s="10">
        <v>3503</v>
      </c>
      <c r="F37" s="28">
        <v>202</v>
      </c>
    </row>
    <row r="39" spans="1:6" x14ac:dyDescent="0.25">
      <c r="B39" s="25" t="s">
        <v>11</v>
      </c>
      <c r="C39" s="26">
        <f>AVERAGE(C3:C37)</f>
        <v>581.28571428571433</v>
      </c>
      <c r="D39" s="26">
        <f>AVERAGE(D3:D37)</f>
        <v>10232.314285714287</v>
      </c>
      <c r="E39" s="26">
        <f>AVERAGE(E3:E37)</f>
        <v>4046.7142857142858</v>
      </c>
      <c r="F39" s="26">
        <f>AVERAGE(F3:F37)</f>
        <v>690.85714285714289</v>
      </c>
    </row>
    <row r="40" spans="1:6" x14ac:dyDescent="0.25">
      <c r="B40" s="27" t="s">
        <v>12</v>
      </c>
      <c r="C40" s="18">
        <f>MEDIAN(C3:C37)</f>
        <v>686</v>
      </c>
      <c r="D40" s="18">
        <f>MEDIAN(D3:D37)</f>
        <v>8710</v>
      </c>
      <c r="E40" s="18">
        <f>MEDIAN(E3:E37)</f>
        <v>2578</v>
      </c>
      <c r="F40" s="18">
        <f>MEDIAN(F3:F37)</f>
        <v>500</v>
      </c>
    </row>
  </sheetData>
  <sortState ref="A3:F37">
    <sortCondition ref="A3:A37"/>
  </sortState>
  <mergeCells count="1">
    <mergeCell ref="A1:H1"/>
  </mergeCells>
  <conditionalFormatting sqref="A3:F37">
    <cfRule type="expression" dxfId="0" priority="1">
      <formula>MOD(ROW(),2)=1</formula>
    </cfRule>
  </conditionalFormatting>
  <printOptions horizontalCentered="1" gridLines="1"/>
  <pageMargins left="0.7" right="0.7" top="0.75" bottom="0.75" header="0.3" footer="0.3"/>
  <pageSetup orientation="landscape" r:id="rId1"/>
  <headerFooter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Financials</vt:lpstr>
      <vt:lpstr>FTE Paid Staff</vt:lpstr>
      <vt:lpstr>Services</vt:lpstr>
      <vt:lpstr>More Services</vt:lpstr>
      <vt:lpstr>Financials_Under_1000</vt:lpstr>
      <vt:lpstr>Financials!Print_Area</vt:lpstr>
      <vt:lpstr>'FTE Paid Staff'!Print_Area</vt:lpstr>
      <vt:lpstr>'More Services'!Print_Area</vt:lpstr>
      <vt:lpstr>Services!Print_Area</vt:lpstr>
      <vt:lpstr>Financials!Print_Titles</vt:lpstr>
      <vt:lpstr>'FTE Paid Staff'!Print_Titles</vt:lpstr>
      <vt:lpstr>'More Services'!Print_Titles</vt:lpstr>
      <vt:lpstr>Services!Print_Titles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Wood, Ellen</dc:creator>
  <cp:lastModifiedBy>Wood, Ellen</cp:lastModifiedBy>
  <cp:lastPrinted>2012-10-14T18:00:32Z</cp:lastPrinted>
  <dcterms:created xsi:type="dcterms:W3CDTF">2012-10-13T22:10:41Z</dcterms:created>
  <dcterms:modified xsi:type="dcterms:W3CDTF">2012-10-15T21:14:34Z</dcterms:modified>
</cp:coreProperties>
</file>