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10" windowWidth="20730" windowHeight="11640"/>
  </bookViews>
  <sheets>
    <sheet name="Financials" sheetId="1" r:id="rId1"/>
    <sheet name="FTE Paid Staff" sheetId="2" r:id="rId2"/>
    <sheet name="Services" sheetId="3" r:id="rId3"/>
    <sheet name="More Services" sheetId="4" r:id="rId4"/>
  </sheets>
  <definedNames>
    <definedName name="Financials_Under_1000">Financials!$A$3:$J$8</definedName>
    <definedName name="_xlnm.Print_Area" localSheetId="0">Financials!$A$1:$K$11</definedName>
    <definedName name="_xlnm.Print_Area" localSheetId="1">'FTE Paid Staff'!$A$1:$I$8</definedName>
    <definedName name="_xlnm.Print_Area" localSheetId="3">'More Services'!$A$1:$G$11</definedName>
    <definedName name="_xlnm.Print_Area" localSheetId="2">Services!$A$1:$K$11</definedName>
    <definedName name="_xlnm.Print_Titles" localSheetId="0">Financials!$1:$2</definedName>
    <definedName name="_xlnm.Print_Titles" localSheetId="1">'FTE Paid Staff'!$1:$2</definedName>
    <definedName name="_xlnm.Print_Titles" localSheetId="3">'More Services'!$1:$2</definedName>
    <definedName name="_xlnm.Print_Titles" localSheetId="2">Services!$1:$2</definedName>
  </definedNames>
  <calcPr calcId="145621"/>
</workbook>
</file>

<file path=xl/calcChain.xml><?xml version="1.0" encoding="utf-8"?>
<calcChain xmlns="http://schemas.openxmlformats.org/spreadsheetml/2006/main">
  <c r="K4" i="1" l="1"/>
  <c r="K5" i="1"/>
  <c r="K6" i="1"/>
  <c r="K7" i="1"/>
  <c r="K8" i="1"/>
  <c r="K3" i="1"/>
  <c r="G4" i="1"/>
  <c r="G5" i="1"/>
  <c r="G6" i="1"/>
  <c r="G7" i="1"/>
  <c r="G8" i="1"/>
  <c r="G3" i="1"/>
  <c r="E4" i="1"/>
  <c r="E5" i="1"/>
  <c r="E6" i="1"/>
  <c r="E7" i="1"/>
  <c r="E8" i="1"/>
  <c r="E3" i="1"/>
  <c r="D11" i="4" l="1"/>
  <c r="E11" i="4"/>
  <c r="F11" i="4"/>
  <c r="D10" i="4"/>
  <c r="E10" i="4"/>
  <c r="F10" i="4"/>
  <c r="C11" i="4"/>
  <c r="C10" i="4"/>
  <c r="K11" i="3"/>
  <c r="K10" i="3"/>
  <c r="J11" i="3"/>
  <c r="J10" i="3"/>
  <c r="I11" i="3"/>
  <c r="I10" i="3"/>
  <c r="H11" i="3"/>
  <c r="H10" i="3"/>
  <c r="G11" i="3"/>
  <c r="G10" i="3"/>
  <c r="F11" i="3"/>
  <c r="F10" i="3"/>
  <c r="E11" i="3"/>
  <c r="E10" i="3"/>
  <c r="D11" i="3"/>
  <c r="D10" i="3"/>
  <c r="C11" i="3"/>
  <c r="C10" i="3"/>
  <c r="K11" i="1"/>
  <c r="K10" i="1"/>
  <c r="J11" i="1"/>
  <c r="J10" i="1"/>
  <c r="I11" i="1"/>
  <c r="I10" i="1"/>
  <c r="H11" i="1"/>
  <c r="H10" i="1"/>
  <c r="G10" i="1"/>
  <c r="G11" i="1"/>
  <c r="F11" i="1"/>
  <c r="F10" i="1"/>
  <c r="E11" i="1"/>
  <c r="E10" i="1"/>
  <c r="D11" i="1"/>
  <c r="D10" i="1"/>
  <c r="C11" i="1"/>
  <c r="C10" i="1"/>
</calcChain>
</file>

<file path=xl/sharedStrings.xml><?xml version="1.0" encoding="utf-8"?>
<sst xmlns="http://schemas.openxmlformats.org/spreadsheetml/2006/main" count="100" uniqueCount="46">
  <si>
    <t>Municipality</t>
  </si>
  <si>
    <t>LSA</t>
  </si>
  <si>
    <t>Library Name</t>
  </si>
  <si>
    <t xml:space="preserve">Total Local Gov. Revenue </t>
  </si>
  <si>
    <t>Per Cap Local Gov. Revenue</t>
  </si>
  <si>
    <t>Total Operating Revenue</t>
  </si>
  <si>
    <t>Per Cap Total Operating Revenue</t>
  </si>
  <si>
    <t>Total Staff Expenditures</t>
  </si>
  <si>
    <t>Total Collection Expenditures</t>
  </si>
  <si>
    <t>Total Operating Expenditures</t>
  </si>
  <si>
    <t>Per Cap Total Operating Expend.</t>
  </si>
  <si>
    <t>AVERAGES</t>
  </si>
  <si>
    <t>MEDIANS</t>
  </si>
  <si>
    <t>FTE Librarian with MLS</t>
  </si>
  <si>
    <t>FTE Title of Librarian</t>
  </si>
  <si>
    <t>FTE Other Paid Staff</t>
  </si>
  <si>
    <t>Total Paid Staff (Actual # People)</t>
  </si>
  <si>
    <t>All Volunteer</t>
  </si>
  <si>
    <t>No</t>
  </si>
  <si>
    <t>Total Child Programs</t>
  </si>
  <si>
    <t>Total Child Attend</t>
  </si>
  <si>
    <t>Adult Programs</t>
  </si>
  <si>
    <t>Total Adult Attend</t>
  </si>
  <si>
    <t>Total Patron  Visits</t>
  </si>
  <si>
    <t>Total Ref Trans</t>
  </si>
  <si>
    <t>Total ILL Received</t>
  </si>
  <si>
    <t>Total ILL Provided</t>
  </si>
  <si>
    <t>Total Collection (Vols)</t>
  </si>
  <si>
    <t>Total Circulation</t>
  </si>
  <si>
    <t># Computer Users</t>
  </si>
  <si>
    <t>Financials for Population Over 24,999</t>
  </si>
  <si>
    <t>Services for Population Over 24,999</t>
  </si>
  <si>
    <t>More Services (Collection, Circulation Technology) for Population Over 24,999</t>
  </si>
  <si>
    <t>FTE Paid Staff for Population Over 24,999</t>
  </si>
  <si>
    <t>Auburn Public Library</t>
  </si>
  <si>
    <t>Auburn</t>
  </si>
  <si>
    <t>Bangor Public Library</t>
  </si>
  <si>
    <t>Bangor</t>
  </si>
  <si>
    <t>Curtis Memorial Library</t>
  </si>
  <si>
    <t>Brunswick</t>
  </si>
  <si>
    <t>Lewiston Public Library</t>
  </si>
  <si>
    <t>Lewiston</t>
  </si>
  <si>
    <t>Portland Public Library</t>
  </si>
  <si>
    <t>Portland</t>
  </si>
  <si>
    <t>South Portland Public Library</t>
  </si>
  <si>
    <t>South Portland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</si>
</sst>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.5"/>
      <color theme="1"/>
      <name val="Arial Narrow"/>
      <family val="2"/>
    </font>
    <font>
      <sz val="10.5"/>
      <color theme="1"/>
      <name val="Arial Narrow"/>
      <family val="2"/>
    </font>
    <font>
      <b/>
      <sz val="10.5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164" fontId="0" fillId="0" borderId="0" xfId="0" applyNumberFormat="1"/>
    <xf numFmtId="165" fontId="0" fillId="0" borderId="0" xfId="0" applyNumberFormat="1"/>
    <xf numFmtId="3" fontId="0" fillId="0" borderId="0" xfId="0" applyNumberFormat="1"/>
    <xf numFmtId="2" fontId="0" fillId="0" borderId="0" xfId="0" applyNumberFormat="1"/>
    <xf numFmtId="0" fontId="2" fillId="2" borderId="1" xfId="0" applyFont="1" applyFill="1" applyBorder="1" applyAlignment="1">
      <alignment wrapText="1"/>
    </xf>
    <xf numFmtId="164" fontId="2" fillId="2" borderId="1" xfId="0" applyNumberFormat="1" applyFont="1" applyFill="1" applyBorder="1" applyAlignment="1">
      <alignment wrapText="1"/>
    </xf>
    <xf numFmtId="165" fontId="2" fillId="2" borderId="1" xfId="0" applyNumberFormat="1" applyFont="1" applyFill="1" applyBorder="1" applyAlignment="1">
      <alignment wrapText="1"/>
    </xf>
    <xf numFmtId="3" fontId="2" fillId="2" borderId="1" xfId="0" applyNumberFormat="1" applyFont="1" applyFill="1" applyBorder="1" applyAlignment="1">
      <alignment wrapText="1"/>
    </xf>
    <xf numFmtId="0" fontId="0" fillId="0" borderId="1" xfId="0" applyBorder="1"/>
    <xf numFmtId="3" fontId="0" fillId="0" borderId="1" xfId="0" applyNumberFormat="1" applyBorder="1"/>
    <xf numFmtId="0" fontId="0" fillId="0" borderId="0" xfId="0" applyBorder="1"/>
    <xf numFmtId="0" fontId="2" fillId="3" borderId="1" xfId="0" applyFont="1" applyFill="1" applyBorder="1"/>
    <xf numFmtId="3" fontId="3" fillId="3" borderId="1" xfId="0" applyNumberFormat="1" applyFont="1" applyFill="1" applyBorder="1"/>
    <xf numFmtId="164" fontId="3" fillId="3" borderId="1" xfId="0" applyNumberFormat="1" applyFont="1" applyFill="1" applyBorder="1"/>
    <xf numFmtId="165" fontId="3" fillId="3" borderId="1" xfId="0" applyNumberFormat="1" applyFont="1" applyFill="1" applyBorder="1"/>
    <xf numFmtId="0" fontId="2" fillId="4" borderId="1" xfId="0" applyFont="1" applyFill="1" applyBorder="1"/>
    <xf numFmtId="3" fontId="3" fillId="4" borderId="1" xfId="0" applyNumberFormat="1" applyFont="1" applyFill="1" applyBorder="1"/>
    <xf numFmtId="164" fontId="3" fillId="4" borderId="1" xfId="0" applyNumberFormat="1" applyFont="1" applyFill="1" applyBorder="1"/>
    <xf numFmtId="165" fontId="3" fillId="4" borderId="1" xfId="0" applyNumberFormat="1" applyFont="1" applyFill="1" applyBorder="1"/>
    <xf numFmtId="165" fontId="0" fillId="0" borderId="1" xfId="0" applyNumberFormat="1" applyBorder="1"/>
    <xf numFmtId="3" fontId="2" fillId="2" borderId="1" xfId="0" applyNumberFormat="1" applyFont="1" applyFill="1" applyBorder="1" applyAlignment="1">
      <alignment horizontal="left" wrapText="1"/>
    </xf>
    <xf numFmtId="0" fontId="4" fillId="2" borderId="1" xfId="0" applyFont="1" applyFill="1" applyBorder="1" applyAlignment="1">
      <alignment wrapText="1"/>
    </xf>
    <xf numFmtId="3" fontId="4" fillId="2" borderId="1" xfId="0" applyNumberFormat="1" applyFont="1" applyFill="1" applyBorder="1" applyAlignment="1">
      <alignment wrapText="1"/>
    </xf>
    <xf numFmtId="3" fontId="2" fillId="5" borderId="1" xfId="0" applyNumberFormat="1" applyFont="1" applyFill="1" applyBorder="1"/>
    <xf numFmtId="3" fontId="3" fillId="5" borderId="1" xfId="0" applyNumberFormat="1" applyFont="1" applyFill="1" applyBorder="1"/>
    <xf numFmtId="3" fontId="2" fillId="4" borderId="1" xfId="0" applyNumberFormat="1" applyFont="1" applyFill="1" applyBorder="1"/>
    <xf numFmtId="0" fontId="0" fillId="0" borderId="1" xfId="0" applyNumberFormat="1" applyBorder="1"/>
    <xf numFmtId="4" fontId="0" fillId="0" borderId="1" xfId="0" applyNumberFormat="1" applyBorder="1" applyAlignment="1" applyProtection="1">
      <alignment vertical="center"/>
    </xf>
    <xf numFmtId="164" fontId="1" fillId="0" borderId="2" xfId="0" applyNumberFormat="1" applyFont="1" applyFill="1" applyBorder="1" applyAlignment="1"/>
    <xf numFmtId="164" fontId="0" fillId="0" borderId="2" xfId="0" applyNumberFormat="1" applyBorder="1" applyAlignment="1"/>
    <xf numFmtId="0" fontId="1" fillId="0" borderId="0" xfId="0" applyFont="1" applyAlignment="1"/>
    <xf numFmtId="0" fontId="0" fillId="0" borderId="0" xfId="0" applyAlignment="1"/>
    <xf numFmtId="0" fontId="1" fillId="0" borderId="2" xfId="0" applyFont="1" applyBorder="1" applyAlignment="1"/>
    <xf numFmtId="0" fontId="0" fillId="0" borderId="2" xfId="0" applyBorder="1" applyAlignment="1"/>
  </cellXfs>
  <cellStyles count="1">
    <cellStyle name="Normal" xfId="0" builtinId="0"/>
  </cellStyles>
  <dxfs count="4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M11"/>
  <sheetViews>
    <sheetView tabSelected="1" workbookViewId="0">
      <selection sqref="A1:K1"/>
    </sheetView>
  </sheetViews>
  <sheetFormatPr defaultRowHeight="15" x14ac:dyDescent="0.25"/>
  <cols>
    <col min="1" max="1" width="27" customWidth="1"/>
    <col min="2" max="2" width="14.140625" customWidth="1"/>
    <col min="3" max="3" width="6.7109375" style="3" customWidth="1"/>
    <col min="4" max="4" width="12.42578125" style="1" customWidth="1"/>
    <col min="5" max="5" width="8.5703125" style="2" customWidth="1"/>
    <col min="6" max="6" width="11.42578125" style="1" customWidth="1"/>
    <col min="7" max="7" width="8.85546875" style="2" customWidth="1"/>
    <col min="8" max="8" width="12" style="1" customWidth="1"/>
    <col min="9" max="9" width="11" style="1" customWidth="1"/>
    <col min="10" max="10" width="13" style="1" customWidth="1"/>
    <col min="11" max="11" width="8.28515625" style="2" customWidth="1"/>
  </cols>
  <sheetData>
    <row r="1" spans="1:13" ht="15.75" x14ac:dyDescent="0.25">
      <c r="A1" s="29" t="s">
        <v>30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1"/>
      <c r="M1" s="4"/>
    </row>
    <row r="2" spans="1:13" s="11" customFormat="1" ht="57.75" customHeight="1" x14ac:dyDescent="0.25">
      <c r="A2" s="5" t="s">
        <v>2</v>
      </c>
      <c r="B2" s="5" t="s">
        <v>0</v>
      </c>
      <c r="C2" s="8" t="s">
        <v>1</v>
      </c>
      <c r="D2" s="6" t="s">
        <v>3</v>
      </c>
      <c r="E2" s="7" t="s">
        <v>4</v>
      </c>
      <c r="F2" s="6" t="s">
        <v>5</v>
      </c>
      <c r="G2" s="7" t="s">
        <v>6</v>
      </c>
      <c r="H2" s="6" t="s">
        <v>7</v>
      </c>
      <c r="I2" s="6" t="s">
        <v>8</v>
      </c>
      <c r="J2" s="6" t="s">
        <v>9</v>
      </c>
      <c r="K2" s="7" t="s">
        <v>10</v>
      </c>
    </row>
    <row r="3" spans="1:13" x14ac:dyDescent="0.25">
      <c r="A3" s="9" t="s">
        <v>34</v>
      </c>
      <c r="B3" s="9" t="s">
        <v>35</v>
      </c>
      <c r="C3" s="10">
        <v>25662</v>
      </c>
      <c r="D3" s="28">
        <v>939407</v>
      </c>
      <c r="E3" s="20">
        <f>D3/C3</f>
        <v>36.606928532460451</v>
      </c>
      <c r="F3" s="28">
        <v>1117097</v>
      </c>
      <c r="G3" s="20">
        <f>F3/C3</f>
        <v>43.531174499259606</v>
      </c>
      <c r="H3" s="28">
        <v>740094</v>
      </c>
      <c r="I3" s="28">
        <v>87359</v>
      </c>
      <c r="J3" s="28">
        <v>1097097</v>
      </c>
      <c r="K3" s="20">
        <f>J3/C3</f>
        <v>42.751812017769467</v>
      </c>
    </row>
    <row r="4" spans="1:13" x14ac:dyDescent="0.25">
      <c r="A4" s="9" t="s">
        <v>36</v>
      </c>
      <c r="B4" s="9" t="s">
        <v>37</v>
      </c>
      <c r="C4" s="10">
        <v>33039</v>
      </c>
      <c r="D4" s="28">
        <v>1487883</v>
      </c>
      <c r="E4" s="20">
        <f t="shared" ref="E4:E8" si="0">D4/C4</f>
        <v>45.034141469172795</v>
      </c>
      <c r="F4" s="28">
        <v>2388577</v>
      </c>
      <c r="G4" s="20">
        <f t="shared" ref="G4:G8" si="1">F4/C4</f>
        <v>72.295680862011565</v>
      </c>
      <c r="H4" s="28">
        <v>1675307</v>
      </c>
      <c r="I4" s="28">
        <v>179184</v>
      </c>
      <c r="J4" s="28">
        <v>2300909</v>
      </c>
      <c r="K4" s="20">
        <f t="shared" ref="K4:K8" si="2">J4/C4</f>
        <v>69.642210720663456</v>
      </c>
    </row>
    <row r="5" spans="1:13" x14ac:dyDescent="0.25">
      <c r="A5" s="9" t="s">
        <v>38</v>
      </c>
      <c r="B5" s="9" t="s">
        <v>39</v>
      </c>
      <c r="C5" s="10">
        <v>25018</v>
      </c>
      <c r="D5" s="28">
        <v>1149884</v>
      </c>
      <c r="E5" s="20">
        <f t="shared" si="0"/>
        <v>45.962267167639297</v>
      </c>
      <c r="F5" s="28">
        <v>1454705</v>
      </c>
      <c r="G5" s="20">
        <f t="shared" si="1"/>
        <v>58.14633463905988</v>
      </c>
      <c r="H5" s="28">
        <v>1004281</v>
      </c>
      <c r="I5" s="28">
        <v>112155</v>
      </c>
      <c r="J5" s="28">
        <v>1410352</v>
      </c>
      <c r="K5" s="20">
        <f t="shared" si="2"/>
        <v>56.373491086417779</v>
      </c>
    </row>
    <row r="6" spans="1:13" x14ac:dyDescent="0.25">
      <c r="A6" s="9" t="s">
        <v>40</v>
      </c>
      <c r="B6" s="9" t="s">
        <v>41</v>
      </c>
      <c r="C6" s="10">
        <v>36592</v>
      </c>
      <c r="D6" s="28">
        <v>1229487</v>
      </c>
      <c r="E6" s="20">
        <f t="shared" si="0"/>
        <v>33.599885220813292</v>
      </c>
      <c r="F6" s="28">
        <v>1284718</v>
      </c>
      <c r="G6" s="20">
        <f t="shared" si="1"/>
        <v>35.109258854394405</v>
      </c>
      <c r="H6" s="28">
        <v>953027</v>
      </c>
      <c r="I6" s="28">
        <v>125722</v>
      </c>
      <c r="J6" s="28">
        <v>1284718</v>
      </c>
      <c r="K6" s="20">
        <f t="shared" si="2"/>
        <v>35.109258854394405</v>
      </c>
    </row>
    <row r="7" spans="1:13" x14ac:dyDescent="0.25">
      <c r="A7" s="9" t="s">
        <v>42</v>
      </c>
      <c r="B7" s="9" t="s">
        <v>43</v>
      </c>
      <c r="C7" s="10">
        <v>66194</v>
      </c>
      <c r="D7" s="28">
        <v>3202396</v>
      </c>
      <c r="E7" s="20">
        <f t="shared" si="0"/>
        <v>48.378946732332238</v>
      </c>
      <c r="F7" s="28">
        <v>3861396</v>
      </c>
      <c r="G7" s="20">
        <f t="shared" si="1"/>
        <v>58.334531830679516</v>
      </c>
      <c r="H7" s="28">
        <v>2567364</v>
      </c>
      <c r="I7" s="28">
        <v>393000</v>
      </c>
      <c r="J7" s="28">
        <v>3861396</v>
      </c>
      <c r="K7" s="20">
        <f t="shared" si="2"/>
        <v>58.334531830679516</v>
      </c>
    </row>
    <row r="8" spans="1:13" x14ac:dyDescent="0.25">
      <c r="A8" s="9" t="s">
        <v>44</v>
      </c>
      <c r="B8" s="9" t="s">
        <v>45</v>
      </c>
      <c r="C8" s="10">
        <v>25002</v>
      </c>
      <c r="D8" s="28">
        <v>636249</v>
      </c>
      <c r="E8" s="20">
        <f t="shared" si="0"/>
        <v>25.447924166066716</v>
      </c>
      <c r="F8" s="28">
        <v>669291</v>
      </c>
      <c r="G8" s="20">
        <f t="shared" si="1"/>
        <v>26.769498440124789</v>
      </c>
      <c r="H8" s="28">
        <v>587176</v>
      </c>
      <c r="I8" s="28">
        <v>58827</v>
      </c>
      <c r="J8" s="28">
        <v>737503</v>
      </c>
      <c r="K8" s="20">
        <f t="shared" si="2"/>
        <v>29.497760179185665</v>
      </c>
    </row>
    <row r="10" spans="1:13" x14ac:dyDescent="0.25">
      <c r="B10" s="12" t="s">
        <v>11</v>
      </c>
      <c r="C10" s="13">
        <f t="shared" ref="C10:K10" si="3">AVERAGE(C3:C8)</f>
        <v>35251.166666666664</v>
      </c>
      <c r="D10" s="14">
        <f t="shared" si="3"/>
        <v>1440884.3333333333</v>
      </c>
      <c r="E10" s="15">
        <f t="shared" si="3"/>
        <v>39.171682214747463</v>
      </c>
      <c r="F10" s="14">
        <f t="shared" si="3"/>
        <v>1795964</v>
      </c>
      <c r="G10" s="15">
        <f t="shared" si="3"/>
        <v>49.031079854254955</v>
      </c>
      <c r="H10" s="14">
        <f t="shared" si="3"/>
        <v>1254541.5</v>
      </c>
      <c r="I10" s="14">
        <f t="shared" si="3"/>
        <v>159374.5</v>
      </c>
      <c r="J10" s="14">
        <f t="shared" si="3"/>
        <v>1781995.8333333333</v>
      </c>
      <c r="K10" s="15">
        <f t="shared" si="3"/>
        <v>48.618177448185044</v>
      </c>
    </row>
    <row r="11" spans="1:13" x14ac:dyDescent="0.25">
      <c r="B11" s="16" t="s">
        <v>12</v>
      </c>
      <c r="C11" s="17">
        <f t="shared" ref="C11:K11" si="4">MEDIAN(C3:C8)</f>
        <v>29350.5</v>
      </c>
      <c r="D11" s="18">
        <f t="shared" si="4"/>
        <v>1189685.5</v>
      </c>
      <c r="E11" s="19">
        <f t="shared" si="4"/>
        <v>40.820535000816619</v>
      </c>
      <c r="F11" s="18">
        <f t="shared" si="4"/>
        <v>1369711.5</v>
      </c>
      <c r="G11" s="19">
        <f t="shared" si="4"/>
        <v>50.838754569159747</v>
      </c>
      <c r="H11" s="18">
        <f t="shared" si="4"/>
        <v>978654</v>
      </c>
      <c r="I11" s="18">
        <f t="shared" si="4"/>
        <v>118938.5</v>
      </c>
      <c r="J11" s="18">
        <f t="shared" si="4"/>
        <v>1347535</v>
      </c>
      <c r="K11" s="19">
        <f t="shared" si="4"/>
        <v>49.562651552093627</v>
      </c>
    </row>
  </sheetData>
  <sortState ref="A3:K9">
    <sortCondition ref="A3:A9"/>
  </sortState>
  <mergeCells count="1">
    <mergeCell ref="A1:K1"/>
  </mergeCells>
  <conditionalFormatting sqref="A3:K8">
    <cfRule type="expression" dxfId="3" priority="1">
      <formula>MOD(ROW(),2)=1</formula>
    </cfRule>
  </conditionalFormatting>
  <printOptions horizontalCentered="1" gridLines="1"/>
  <pageMargins left="0.2" right="0.2" top="0.5" bottom="0.5" header="0.3" footer="0.3"/>
  <pageSetup orientation="landscape" r:id="rId1"/>
  <headerFooter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8"/>
  <sheetViews>
    <sheetView workbookViewId="0">
      <selection activeCell="B13" sqref="B13"/>
    </sheetView>
  </sheetViews>
  <sheetFormatPr defaultRowHeight="15" x14ac:dyDescent="0.25"/>
  <cols>
    <col min="1" max="1" width="36.85546875" customWidth="1"/>
    <col min="2" max="2" width="19.140625" customWidth="1"/>
    <col min="3" max="3" width="9.140625" style="3"/>
    <col min="4" max="4" width="11.28515625" customWidth="1"/>
    <col min="5" max="5" width="10.7109375" customWidth="1"/>
    <col min="6" max="6" width="10.85546875" customWidth="1"/>
    <col min="7" max="7" width="11.85546875" customWidth="1"/>
    <col min="8" max="8" width="9" customWidth="1"/>
    <col min="9" max="9" width="9.140625" hidden="1" customWidth="1"/>
  </cols>
  <sheetData>
    <row r="1" spans="1:9" ht="15.75" x14ac:dyDescent="0.25">
      <c r="A1" s="31" t="s">
        <v>33</v>
      </c>
      <c r="B1" s="32"/>
      <c r="C1" s="32"/>
      <c r="D1" s="32"/>
      <c r="E1" s="32"/>
      <c r="F1" s="32"/>
      <c r="G1" s="32"/>
      <c r="H1" s="32"/>
      <c r="I1" s="32"/>
    </row>
    <row r="2" spans="1:9" ht="42.75" customHeight="1" x14ac:dyDescent="0.25">
      <c r="A2" s="5" t="s">
        <v>2</v>
      </c>
      <c r="B2" s="5" t="s">
        <v>0</v>
      </c>
      <c r="C2" s="8" t="s">
        <v>1</v>
      </c>
      <c r="D2" s="5" t="s">
        <v>13</v>
      </c>
      <c r="E2" s="5" t="s">
        <v>14</v>
      </c>
      <c r="F2" s="5" t="s">
        <v>15</v>
      </c>
      <c r="G2" s="5" t="s">
        <v>16</v>
      </c>
      <c r="H2" s="5" t="s">
        <v>17</v>
      </c>
    </row>
    <row r="3" spans="1:9" x14ac:dyDescent="0.25">
      <c r="A3" s="9" t="s">
        <v>34</v>
      </c>
      <c r="B3" s="9" t="s">
        <v>35</v>
      </c>
      <c r="C3" s="10">
        <v>25662</v>
      </c>
      <c r="D3" s="9">
        <v>4</v>
      </c>
      <c r="E3" s="9">
        <v>11</v>
      </c>
      <c r="F3" s="9">
        <v>10</v>
      </c>
      <c r="G3" s="9">
        <v>21</v>
      </c>
      <c r="H3" s="9" t="s">
        <v>18</v>
      </c>
    </row>
    <row r="4" spans="1:9" x14ac:dyDescent="0.25">
      <c r="A4" s="9" t="s">
        <v>36</v>
      </c>
      <c r="B4" s="9" t="s">
        <v>37</v>
      </c>
      <c r="C4" s="10">
        <v>33039</v>
      </c>
      <c r="D4" s="9">
        <v>7</v>
      </c>
      <c r="E4" s="9">
        <v>10</v>
      </c>
      <c r="F4" s="9">
        <v>22.01</v>
      </c>
      <c r="G4" s="9">
        <v>35</v>
      </c>
      <c r="H4" s="9" t="s">
        <v>18</v>
      </c>
    </row>
    <row r="5" spans="1:9" x14ac:dyDescent="0.25">
      <c r="A5" s="9" t="s">
        <v>38</v>
      </c>
      <c r="B5" s="9" t="s">
        <v>39</v>
      </c>
      <c r="C5" s="10">
        <v>25018</v>
      </c>
      <c r="D5" s="9">
        <v>7.17</v>
      </c>
      <c r="E5" s="9">
        <v>7.17</v>
      </c>
      <c r="F5" s="9">
        <v>11.39</v>
      </c>
      <c r="G5" s="9">
        <v>43</v>
      </c>
      <c r="H5" s="9" t="s">
        <v>18</v>
      </c>
    </row>
    <row r="6" spans="1:9" x14ac:dyDescent="0.25">
      <c r="A6" s="9" t="s">
        <v>40</v>
      </c>
      <c r="B6" s="9" t="s">
        <v>41</v>
      </c>
      <c r="C6" s="10">
        <v>36592</v>
      </c>
      <c r="D6" s="9">
        <v>3</v>
      </c>
      <c r="E6" s="9">
        <v>4</v>
      </c>
      <c r="F6" s="9">
        <v>12.9</v>
      </c>
      <c r="G6" s="9">
        <v>32</v>
      </c>
      <c r="H6" s="9" t="s">
        <v>18</v>
      </c>
    </row>
    <row r="7" spans="1:9" x14ac:dyDescent="0.25">
      <c r="A7" s="9" t="s">
        <v>42</v>
      </c>
      <c r="B7" s="9" t="s">
        <v>43</v>
      </c>
      <c r="C7" s="10">
        <v>66194</v>
      </c>
      <c r="D7" s="9">
        <v>14.5</v>
      </c>
      <c r="E7" s="9">
        <v>24.5</v>
      </c>
      <c r="F7" s="9">
        <v>19.5</v>
      </c>
      <c r="G7" s="9">
        <v>94</v>
      </c>
      <c r="H7" s="9" t="s">
        <v>18</v>
      </c>
    </row>
    <row r="8" spans="1:9" x14ac:dyDescent="0.25">
      <c r="A8" s="9" t="s">
        <v>44</v>
      </c>
      <c r="B8" s="9" t="s">
        <v>45</v>
      </c>
      <c r="C8" s="10">
        <v>25002</v>
      </c>
      <c r="D8" s="9">
        <v>2.67</v>
      </c>
      <c r="E8" s="9">
        <v>2.67</v>
      </c>
      <c r="F8" s="9">
        <v>7.88</v>
      </c>
      <c r="G8" s="9">
        <v>17</v>
      </c>
      <c r="H8" s="9" t="s">
        <v>18</v>
      </c>
    </row>
  </sheetData>
  <sortState ref="A3:H8">
    <sortCondition ref="A3:A8"/>
  </sortState>
  <mergeCells count="1">
    <mergeCell ref="A1:I1"/>
  </mergeCells>
  <conditionalFormatting sqref="A3:H8">
    <cfRule type="expression" dxfId="2" priority="1">
      <formula>MOD(ROW(),2)=1</formula>
    </cfRule>
  </conditionalFormatting>
  <printOptions horizontalCentered="1" gridLines="1"/>
  <pageMargins left="0.45" right="0.45" top="0.5" bottom="0.5" header="0.3" footer="0.3"/>
  <pageSetup orientation="landscape" r:id="rId1"/>
  <headerFooter>
    <oddFooter>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K11"/>
  <sheetViews>
    <sheetView workbookViewId="0">
      <selection activeCell="A16" sqref="A16"/>
    </sheetView>
  </sheetViews>
  <sheetFormatPr defaultRowHeight="15" x14ac:dyDescent="0.25"/>
  <cols>
    <col min="1" max="1" width="27.28515625" customWidth="1"/>
    <col min="2" max="2" width="13" customWidth="1"/>
    <col min="3" max="3" width="8.42578125" style="3" customWidth="1"/>
    <col min="7" max="7" width="7.28515625" customWidth="1"/>
    <col min="9" max="9" width="8" customWidth="1"/>
    <col min="10" max="11" width="7.7109375" customWidth="1"/>
  </cols>
  <sheetData>
    <row r="1" spans="1:11" ht="15.75" x14ac:dyDescent="0.25">
      <c r="A1" s="33" t="s">
        <v>31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41.25" x14ac:dyDescent="0.25">
      <c r="A2" s="5" t="s">
        <v>2</v>
      </c>
      <c r="B2" s="5" t="s">
        <v>0</v>
      </c>
      <c r="C2" s="8" t="s">
        <v>1</v>
      </c>
      <c r="D2" s="8" t="s">
        <v>19</v>
      </c>
      <c r="E2" s="8" t="s">
        <v>20</v>
      </c>
      <c r="F2" s="21" t="s">
        <v>21</v>
      </c>
      <c r="G2" s="8" t="s">
        <v>22</v>
      </c>
      <c r="H2" s="8" t="s">
        <v>23</v>
      </c>
      <c r="I2" s="8" t="s">
        <v>24</v>
      </c>
      <c r="J2" s="8" t="s">
        <v>25</v>
      </c>
      <c r="K2" s="8" t="s">
        <v>26</v>
      </c>
    </row>
    <row r="3" spans="1:11" x14ac:dyDescent="0.25">
      <c r="A3" s="9" t="s">
        <v>34</v>
      </c>
      <c r="B3" s="9" t="s">
        <v>35</v>
      </c>
      <c r="C3" s="10">
        <v>25662</v>
      </c>
      <c r="D3" s="27">
        <v>690</v>
      </c>
      <c r="E3" s="10">
        <v>10592</v>
      </c>
      <c r="F3" s="27">
        <v>139</v>
      </c>
      <c r="G3" s="10">
        <v>2297</v>
      </c>
      <c r="H3" s="10">
        <v>208702</v>
      </c>
      <c r="I3" s="10">
        <v>43302</v>
      </c>
      <c r="J3" s="10">
        <v>6000</v>
      </c>
      <c r="K3" s="10">
        <v>5999</v>
      </c>
    </row>
    <row r="4" spans="1:11" x14ac:dyDescent="0.25">
      <c r="A4" s="9" t="s">
        <v>36</v>
      </c>
      <c r="B4" s="9" t="s">
        <v>37</v>
      </c>
      <c r="C4" s="10">
        <v>33039</v>
      </c>
      <c r="D4" s="27">
        <v>474</v>
      </c>
      <c r="E4" s="10">
        <v>8468</v>
      </c>
      <c r="F4" s="27">
        <v>79</v>
      </c>
      <c r="G4" s="10">
        <v>5844</v>
      </c>
      <c r="H4" s="10">
        <v>226439</v>
      </c>
      <c r="I4" s="10">
        <v>25519</v>
      </c>
      <c r="J4" s="10">
        <v>25775</v>
      </c>
      <c r="K4" s="10">
        <v>29048</v>
      </c>
    </row>
    <row r="5" spans="1:11" x14ac:dyDescent="0.25">
      <c r="A5" s="9" t="s">
        <v>38</v>
      </c>
      <c r="B5" s="9" t="s">
        <v>39</v>
      </c>
      <c r="C5" s="10">
        <v>25018</v>
      </c>
      <c r="D5" s="27">
        <v>332</v>
      </c>
      <c r="E5" s="10">
        <v>9318</v>
      </c>
      <c r="F5" s="27">
        <v>245</v>
      </c>
      <c r="G5" s="10">
        <v>4116</v>
      </c>
      <c r="H5" s="10">
        <v>248500</v>
      </c>
      <c r="I5" s="10">
        <v>9845</v>
      </c>
      <c r="J5" s="10">
        <v>29815</v>
      </c>
      <c r="K5" s="10">
        <v>29729</v>
      </c>
    </row>
    <row r="6" spans="1:11" x14ac:dyDescent="0.25">
      <c r="A6" s="9" t="s">
        <v>40</v>
      </c>
      <c r="B6" s="9" t="s">
        <v>41</v>
      </c>
      <c r="C6" s="10">
        <v>36592</v>
      </c>
      <c r="D6" s="27">
        <v>368</v>
      </c>
      <c r="E6" s="10">
        <v>7030</v>
      </c>
      <c r="F6" s="27">
        <v>50</v>
      </c>
      <c r="G6" s="10">
        <v>4170</v>
      </c>
      <c r="H6" s="10">
        <v>168300</v>
      </c>
      <c r="I6" s="10">
        <v>17000</v>
      </c>
      <c r="J6" s="10">
        <v>28414</v>
      </c>
      <c r="K6" s="10">
        <v>40887</v>
      </c>
    </row>
    <row r="7" spans="1:11" x14ac:dyDescent="0.25">
      <c r="A7" s="9" t="s">
        <v>42</v>
      </c>
      <c r="B7" s="9" t="s">
        <v>43</v>
      </c>
      <c r="C7" s="10">
        <v>66194</v>
      </c>
      <c r="D7" s="27">
        <v>592</v>
      </c>
      <c r="E7" s="10">
        <v>11121</v>
      </c>
      <c r="F7" s="27">
        <v>131</v>
      </c>
      <c r="G7" s="10">
        <v>6744</v>
      </c>
      <c r="H7" s="10">
        <v>633854</v>
      </c>
      <c r="I7" s="10">
        <v>73283</v>
      </c>
      <c r="J7" s="10">
        <v>15553</v>
      </c>
      <c r="K7" s="10">
        <v>15515</v>
      </c>
    </row>
    <row r="8" spans="1:11" x14ac:dyDescent="0.25">
      <c r="A8" s="9" t="s">
        <v>44</v>
      </c>
      <c r="B8" s="9" t="s">
        <v>45</v>
      </c>
      <c r="C8" s="10">
        <v>25002</v>
      </c>
      <c r="D8" s="27">
        <v>528</v>
      </c>
      <c r="E8" s="10">
        <v>8400</v>
      </c>
      <c r="F8" s="27">
        <v>164</v>
      </c>
      <c r="G8" s="10">
        <v>1750</v>
      </c>
      <c r="H8" s="10">
        <v>152000</v>
      </c>
      <c r="I8" s="10">
        <v>1200</v>
      </c>
      <c r="J8" s="10">
        <v>21175</v>
      </c>
      <c r="K8" s="10">
        <v>18078</v>
      </c>
    </row>
    <row r="10" spans="1:11" x14ac:dyDescent="0.25">
      <c r="B10" s="24" t="s">
        <v>11</v>
      </c>
      <c r="C10" s="25">
        <f t="shared" ref="C10:K10" si="0">AVERAGE(C3:C8)</f>
        <v>35251.166666666664</v>
      </c>
      <c r="D10" s="25">
        <f t="shared" si="0"/>
        <v>497.33333333333331</v>
      </c>
      <c r="E10" s="25">
        <f t="shared" si="0"/>
        <v>9154.8333333333339</v>
      </c>
      <c r="F10" s="25">
        <f t="shared" si="0"/>
        <v>134.66666666666666</v>
      </c>
      <c r="G10" s="25">
        <f t="shared" si="0"/>
        <v>4153.5</v>
      </c>
      <c r="H10" s="25">
        <f t="shared" si="0"/>
        <v>272965.83333333331</v>
      </c>
      <c r="I10" s="25">
        <f t="shared" si="0"/>
        <v>28358.166666666668</v>
      </c>
      <c r="J10" s="25">
        <f t="shared" si="0"/>
        <v>21122</v>
      </c>
      <c r="K10" s="25">
        <f t="shared" si="0"/>
        <v>23209.333333333332</v>
      </c>
    </row>
    <row r="11" spans="1:11" x14ac:dyDescent="0.25">
      <c r="B11" s="26" t="s">
        <v>12</v>
      </c>
      <c r="C11" s="17">
        <f t="shared" ref="C11:K11" si="1">MEDIAN(C3:C8)</f>
        <v>29350.5</v>
      </c>
      <c r="D11" s="17">
        <f t="shared" si="1"/>
        <v>501</v>
      </c>
      <c r="E11" s="17">
        <f t="shared" si="1"/>
        <v>8893</v>
      </c>
      <c r="F11" s="17">
        <f t="shared" si="1"/>
        <v>135</v>
      </c>
      <c r="G11" s="17">
        <f t="shared" si="1"/>
        <v>4143</v>
      </c>
      <c r="H11" s="17">
        <f t="shared" si="1"/>
        <v>217570.5</v>
      </c>
      <c r="I11" s="17">
        <f t="shared" si="1"/>
        <v>21259.5</v>
      </c>
      <c r="J11" s="17">
        <f t="shared" si="1"/>
        <v>23475</v>
      </c>
      <c r="K11" s="17">
        <f t="shared" si="1"/>
        <v>23563</v>
      </c>
    </row>
  </sheetData>
  <sortState ref="A3:K23">
    <sortCondition ref="A3:A23"/>
  </sortState>
  <mergeCells count="1">
    <mergeCell ref="A1:K1"/>
  </mergeCells>
  <conditionalFormatting sqref="A3:K8">
    <cfRule type="expression" dxfId="1" priority="1">
      <formula>MOD(ROW(),2)=1</formula>
    </cfRule>
  </conditionalFormatting>
  <printOptions horizontalCentered="1" gridLines="1"/>
  <pageMargins left="0.7" right="0.7" top="0.75" bottom="0.75" header="0.3" footer="0.3"/>
  <pageSetup orientation="landscape" r:id="rId1"/>
  <headerFoot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11"/>
  <sheetViews>
    <sheetView workbookViewId="0">
      <selection activeCell="G2" sqref="G1:G1048576"/>
    </sheetView>
  </sheetViews>
  <sheetFormatPr defaultRowHeight="15" x14ac:dyDescent="0.25"/>
  <cols>
    <col min="1" max="1" width="34.7109375" customWidth="1"/>
    <col min="2" max="2" width="17.140625" customWidth="1"/>
    <col min="3" max="3" width="9.140625" style="3"/>
    <col min="4" max="4" width="14" customWidth="1"/>
    <col min="5" max="5" width="14.85546875" customWidth="1"/>
    <col min="6" max="6" width="11.28515625" customWidth="1"/>
    <col min="7" max="7" width="9.140625" hidden="1" customWidth="1"/>
  </cols>
  <sheetData>
    <row r="1" spans="1:7" ht="15.75" x14ac:dyDescent="0.25">
      <c r="A1" s="31" t="s">
        <v>32</v>
      </c>
      <c r="B1" s="32"/>
      <c r="C1" s="32"/>
      <c r="D1" s="32"/>
      <c r="E1" s="32"/>
      <c r="F1" s="32"/>
      <c r="G1" s="32"/>
    </row>
    <row r="2" spans="1:7" ht="27.75" x14ac:dyDescent="0.25">
      <c r="A2" s="22" t="s">
        <v>2</v>
      </c>
      <c r="B2" s="22" t="s">
        <v>0</v>
      </c>
      <c r="C2" s="23" t="s">
        <v>1</v>
      </c>
      <c r="D2" s="23" t="s">
        <v>27</v>
      </c>
      <c r="E2" s="23" t="s">
        <v>28</v>
      </c>
      <c r="F2" s="23" t="s">
        <v>29</v>
      </c>
    </row>
    <row r="3" spans="1:7" x14ac:dyDescent="0.25">
      <c r="A3" s="9" t="s">
        <v>34</v>
      </c>
      <c r="B3" s="9" t="s">
        <v>35</v>
      </c>
      <c r="C3" s="10">
        <v>25662</v>
      </c>
      <c r="D3" s="10">
        <v>65267</v>
      </c>
      <c r="E3" s="10">
        <v>225686</v>
      </c>
      <c r="F3" s="10">
        <v>37410</v>
      </c>
    </row>
    <row r="4" spans="1:7" x14ac:dyDescent="0.25">
      <c r="A4" s="9" t="s">
        <v>36</v>
      </c>
      <c r="B4" s="9" t="s">
        <v>37</v>
      </c>
      <c r="C4" s="10">
        <v>33039</v>
      </c>
      <c r="D4" s="10">
        <v>523225</v>
      </c>
      <c r="E4" s="10">
        <v>418287</v>
      </c>
      <c r="F4" s="10">
        <v>54972</v>
      </c>
    </row>
    <row r="5" spans="1:7" x14ac:dyDescent="0.25">
      <c r="A5" s="9" t="s">
        <v>38</v>
      </c>
      <c r="B5" s="9" t="s">
        <v>39</v>
      </c>
      <c r="C5" s="10">
        <v>25018</v>
      </c>
      <c r="D5" s="10">
        <v>135694</v>
      </c>
      <c r="E5" s="10">
        <v>383372</v>
      </c>
      <c r="F5" s="10">
        <v>57312</v>
      </c>
    </row>
    <row r="6" spans="1:7" x14ac:dyDescent="0.25">
      <c r="A6" s="9" t="s">
        <v>40</v>
      </c>
      <c r="B6" s="9" t="s">
        <v>41</v>
      </c>
      <c r="C6" s="10">
        <v>36592</v>
      </c>
      <c r="D6" s="10">
        <v>147866</v>
      </c>
      <c r="E6" s="10">
        <v>204233</v>
      </c>
      <c r="F6" s="10">
        <v>20084</v>
      </c>
    </row>
    <row r="7" spans="1:7" x14ac:dyDescent="0.25">
      <c r="A7" s="9" t="s">
        <v>42</v>
      </c>
      <c r="B7" s="9" t="s">
        <v>43</v>
      </c>
      <c r="C7" s="10">
        <v>66194</v>
      </c>
      <c r="D7" s="10">
        <v>238815</v>
      </c>
      <c r="E7" s="10">
        <v>895653</v>
      </c>
      <c r="F7" s="10">
        <v>127055</v>
      </c>
    </row>
    <row r="8" spans="1:7" x14ac:dyDescent="0.25">
      <c r="A8" s="9" t="s">
        <v>44</v>
      </c>
      <c r="B8" s="9" t="s">
        <v>45</v>
      </c>
      <c r="C8" s="10">
        <v>25002</v>
      </c>
      <c r="D8" s="10">
        <v>84801</v>
      </c>
      <c r="E8" s="10">
        <v>293490</v>
      </c>
      <c r="F8" s="10">
        <v>18700</v>
      </c>
    </row>
    <row r="10" spans="1:7" x14ac:dyDescent="0.25">
      <c r="B10" s="24" t="s">
        <v>11</v>
      </c>
      <c r="C10" s="25">
        <f>AVERAGE(C3:C8)</f>
        <v>35251.166666666664</v>
      </c>
      <c r="D10" s="25">
        <f>AVERAGE(D3:D8)</f>
        <v>199278</v>
      </c>
      <c r="E10" s="25">
        <f>AVERAGE(E3:E8)</f>
        <v>403453.5</v>
      </c>
      <c r="F10" s="25">
        <f>AVERAGE(F3:F8)</f>
        <v>52588.833333333336</v>
      </c>
    </row>
    <row r="11" spans="1:7" x14ac:dyDescent="0.25">
      <c r="B11" s="26" t="s">
        <v>12</v>
      </c>
      <c r="C11" s="17">
        <f>MEDIAN(C3:C8)</f>
        <v>29350.5</v>
      </c>
      <c r="D11" s="17">
        <f>MEDIAN(D3:D8)</f>
        <v>141780</v>
      </c>
      <c r="E11" s="17">
        <f>MEDIAN(E3:E8)</f>
        <v>338431</v>
      </c>
      <c r="F11" s="17">
        <f>MEDIAN(F3:F8)</f>
        <v>46191</v>
      </c>
    </row>
  </sheetData>
  <sortState ref="A3:F23">
    <sortCondition ref="A3:A23"/>
  </sortState>
  <mergeCells count="1">
    <mergeCell ref="A1:G1"/>
  </mergeCells>
  <conditionalFormatting sqref="A3:F8">
    <cfRule type="expression" dxfId="0" priority="1">
      <formula>MOD(ROW(),2)=1</formula>
    </cfRule>
  </conditionalFormatting>
  <printOptions horizontalCentered="1" gridLines="1"/>
  <pageMargins left="0.45" right="0.45" top="0.75" bottom="0.75" header="0.3" footer="0.3"/>
  <pageSetup orientation="landscape" r:id="rId1"/>
  <headerFooter>
    <oddFooter>&amp;F</oddFooter>
  </headerFooter>
  <ignoredErrors>
    <ignoredError sqref="D10:F11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Financials</vt:lpstr>
      <vt:lpstr>FTE Paid Staff</vt:lpstr>
      <vt:lpstr>Services</vt:lpstr>
      <vt:lpstr>More Services</vt:lpstr>
      <vt:lpstr>Financials_Under_1000</vt:lpstr>
      <vt:lpstr>Financials!Print_Area</vt:lpstr>
      <vt:lpstr>'FTE Paid Staff'!Print_Area</vt:lpstr>
      <vt:lpstr>'More Services'!Print_Area</vt:lpstr>
      <vt:lpstr>Services!Print_Area</vt:lpstr>
      <vt:lpstr>Financials!Print_Titles</vt:lpstr>
      <vt:lpstr>'FTE Paid Staff'!Print_Titles</vt:lpstr>
      <vt:lpstr>'More Services'!Print_Titles</vt:lpstr>
      <vt:lpstr>Services!Print_Titles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Wood, Ellen</dc:creator>
  <cp:lastModifiedBy>Wood, Ellen</cp:lastModifiedBy>
  <cp:lastPrinted>2012-10-15T20:58:30Z</cp:lastPrinted>
  <dcterms:created xsi:type="dcterms:W3CDTF">2012-10-13T22:10:41Z</dcterms:created>
  <dcterms:modified xsi:type="dcterms:W3CDTF">2012-10-15T20:59:27Z</dcterms:modified>
</cp:coreProperties>
</file>