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10" windowWidth="20730" windowHeight="11640" activeTab="3"/>
  </bookViews>
  <sheets>
    <sheet name="Financials" sheetId="1" r:id="rId1"/>
    <sheet name="FTE Paid Staff" sheetId="2" r:id="rId2"/>
    <sheet name="Services" sheetId="3" r:id="rId3"/>
    <sheet name="More Services" sheetId="4" r:id="rId4"/>
  </sheets>
  <definedNames>
    <definedName name="Financials_Under_1000">Financials!$A$3:$J$23</definedName>
    <definedName name="_xlnm.Print_Area" localSheetId="0">Financials!$A$1:$K$26</definedName>
    <definedName name="_xlnm.Print_Area" localSheetId="1">'FTE Paid Staff'!$A$1:$I$23</definedName>
    <definedName name="_xlnm.Print_Area" localSheetId="3">'More Services'!$A$1:$H$26</definedName>
    <definedName name="_xlnm.Print_Area" localSheetId="2">Services!$A$1:$K$26</definedName>
    <definedName name="_xlnm.Print_Titles" localSheetId="0">Financials!$1:$2</definedName>
    <definedName name="_xlnm.Print_Titles" localSheetId="1">'FTE Paid Staff'!$1:$2</definedName>
    <definedName name="_xlnm.Print_Titles" localSheetId="3">'More Services'!$1:$2</definedName>
    <definedName name="_xlnm.Print_Titles" localSheetId="2">Services!$1:$2</definedName>
  </definedNames>
  <calcPr calcId="145621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3" i="1"/>
  <c r="D26" i="4" l="1"/>
  <c r="E26" i="4"/>
  <c r="F26" i="4"/>
  <c r="D25" i="4"/>
  <c r="E25" i="4"/>
  <c r="F25" i="4"/>
  <c r="C26" i="4"/>
  <c r="C25" i="4"/>
  <c r="K26" i="3"/>
  <c r="K25" i="3"/>
  <c r="J26" i="3"/>
  <c r="J25" i="3"/>
  <c r="I26" i="3"/>
  <c r="I25" i="3"/>
  <c r="H26" i="3"/>
  <c r="H25" i="3"/>
  <c r="G26" i="3"/>
  <c r="G25" i="3"/>
  <c r="F26" i="3"/>
  <c r="F25" i="3"/>
  <c r="E26" i="3"/>
  <c r="E25" i="3"/>
  <c r="D26" i="3"/>
  <c r="D25" i="3"/>
  <c r="C26" i="3"/>
  <c r="C25" i="3"/>
  <c r="K26" i="1"/>
  <c r="K25" i="1"/>
  <c r="J26" i="1"/>
  <c r="J25" i="1"/>
  <c r="I26" i="1"/>
  <c r="I25" i="1"/>
  <c r="H26" i="1"/>
  <c r="H25" i="1"/>
  <c r="G25" i="1"/>
  <c r="G26" i="1"/>
  <c r="F26" i="1"/>
  <c r="F25" i="1"/>
  <c r="E26" i="1"/>
  <c r="E25" i="1"/>
  <c r="D26" i="1"/>
  <c r="D25" i="1"/>
  <c r="C26" i="1"/>
  <c r="C25" i="1"/>
</calcChain>
</file>

<file path=xl/sharedStrings.xml><?xml version="1.0" encoding="utf-8"?>
<sst xmlns="http://schemas.openxmlformats.org/spreadsheetml/2006/main" count="238" uniqueCount="75">
  <si>
    <t>Municipality</t>
  </si>
  <si>
    <t>LSA</t>
  </si>
  <si>
    <t>Library Name</t>
  </si>
  <si>
    <t xml:space="preserve">Total Local Gov. Revenue </t>
  </si>
  <si>
    <t>Per Cap Local Gov. Revenue</t>
  </si>
  <si>
    <t>Total Operating Revenue</t>
  </si>
  <si>
    <t>Per Cap Total Operating Revenue</t>
  </si>
  <si>
    <t>Total Staff Expenditures</t>
  </si>
  <si>
    <t>Total Collection Expenditures</t>
  </si>
  <si>
    <t>Total Operating Expenditures</t>
  </si>
  <si>
    <t>Per Cap Total Operating Expend.</t>
  </si>
  <si>
    <t>AVERAGES</t>
  </si>
  <si>
    <t>MEDIANS</t>
  </si>
  <si>
    <t>FTE Librarian with MLS</t>
  </si>
  <si>
    <t>FTE Title of Librarian</t>
  </si>
  <si>
    <t>FTE Other Paid Staff</t>
  </si>
  <si>
    <t>Total Paid Staff (Actual # People)</t>
  </si>
  <si>
    <t>All Volunteer</t>
  </si>
  <si>
    <t>No</t>
  </si>
  <si>
    <t>Total Child Programs</t>
  </si>
  <si>
    <t>Total Child Attend</t>
  </si>
  <si>
    <t>Adult Programs</t>
  </si>
  <si>
    <t>Total Adult Attend</t>
  </si>
  <si>
    <t>Total Patron  Visits</t>
  </si>
  <si>
    <t>Total Ref Trans</t>
  </si>
  <si>
    <t>Total ILL Received</t>
  </si>
  <si>
    <t>Total ILL Provided</t>
  </si>
  <si>
    <t>N/A</t>
  </si>
  <si>
    <t>Total Collection (Vols)</t>
  </si>
  <si>
    <t>Total Circulation</t>
  </si>
  <si>
    <t># Computer Users</t>
  </si>
  <si>
    <t>Financials for Population 10,000-24,999</t>
  </si>
  <si>
    <t>FTE Paid Staff for Population 10,000-24,999</t>
  </si>
  <si>
    <t>Services for Population 10,000-24,999</t>
  </si>
  <si>
    <t>More Services (Collection, Circulation Technology) for Population 10,000-24,999</t>
  </si>
  <si>
    <t>Lithgow Public Library</t>
  </si>
  <si>
    <t>Augusta</t>
  </si>
  <si>
    <t>Patten Free Library</t>
  </si>
  <si>
    <t>Bath</t>
  </si>
  <si>
    <t>Mcarthur Public Library</t>
  </si>
  <si>
    <t>Biddeford</t>
  </si>
  <si>
    <t>Prince Memorial Library</t>
  </si>
  <si>
    <t>Cumberland</t>
  </si>
  <si>
    <t>Ellsworth Public Library</t>
  </si>
  <si>
    <t>Ellsworth</t>
  </si>
  <si>
    <t>Falmouth Memorial Library</t>
  </si>
  <si>
    <t>Falmouth</t>
  </si>
  <si>
    <t>Gardiner Public Library</t>
  </si>
  <si>
    <t>Gardiner</t>
  </si>
  <si>
    <t>Baxter Memorial Library</t>
  </si>
  <si>
    <t>Gorham</t>
  </si>
  <si>
    <t>Cary Library-Houlton</t>
  </si>
  <si>
    <t>Houlton</t>
  </si>
  <si>
    <t>Kennebunk Free Library</t>
  </si>
  <si>
    <t>Kennebunk</t>
  </si>
  <si>
    <t>Old Town Public Library</t>
  </si>
  <si>
    <t>Old Town</t>
  </si>
  <si>
    <t>Orono Public Library</t>
  </si>
  <si>
    <t>Orono</t>
  </si>
  <si>
    <t>Dyer Library</t>
  </si>
  <si>
    <t>Saco</t>
  </si>
  <si>
    <t>Goodall Memorial Library</t>
  </si>
  <si>
    <t>Sanford</t>
  </si>
  <si>
    <t>Springvale Public Library</t>
  </si>
  <si>
    <t>Scarborough Public Library</t>
  </si>
  <si>
    <t>Scarborough</t>
  </si>
  <si>
    <t>Waterville Public Library</t>
  </si>
  <si>
    <t>Waterville</t>
  </si>
  <si>
    <t>Walker Memorial Library</t>
  </si>
  <si>
    <t>Westbrook</t>
  </si>
  <si>
    <t>Windham Public Library</t>
  </si>
  <si>
    <t>Windham</t>
  </si>
  <si>
    <t>York Public Library</t>
  </si>
  <si>
    <t>York</t>
  </si>
  <si>
    <t>North Gorham Public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</si>
</sst>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Arial Narrow"/>
      <family val="2"/>
    </font>
    <font>
      <sz val="10.5"/>
      <color theme="1"/>
      <name val="Arial Narrow"/>
      <family val="2"/>
    </font>
    <font>
      <b/>
      <sz val="10.5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2" fontId="0" fillId="0" borderId="0" xfId="0" applyNumberFormat="1"/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wrapText="1"/>
    </xf>
    <xf numFmtId="3" fontId="2" fillId="2" borderId="1" xfId="0" applyNumberFormat="1" applyFont="1" applyFill="1" applyBorder="1" applyAlignment="1">
      <alignment wrapText="1"/>
    </xf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 applyAlignment="1" applyProtection="1">
      <alignment vertical="center"/>
    </xf>
    <xf numFmtId="0" fontId="0" fillId="0" borderId="0" xfId="0" applyBorder="1"/>
    <xf numFmtId="0" fontId="2" fillId="3" borderId="1" xfId="0" applyFont="1" applyFill="1" applyBorder="1"/>
    <xf numFmtId="3" fontId="3" fillId="3" borderId="1" xfId="0" applyNumberFormat="1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0" fontId="2" fillId="4" borderId="1" xfId="0" applyFont="1" applyFill="1" applyBorder="1"/>
    <xf numFmtId="3" fontId="3" fillId="4" borderId="1" xfId="0" applyNumberFormat="1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165" fontId="0" fillId="0" borderId="1" xfId="0" applyNumberFormat="1" applyBorder="1"/>
    <xf numFmtId="3" fontId="2" fillId="2" borderId="1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3" fontId="4" fillId="2" borderId="1" xfId="0" applyNumberFormat="1" applyFont="1" applyFill="1" applyBorder="1" applyAlignment="1">
      <alignment wrapText="1"/>
    </xf>
    <xf numFmtId="3" fontId="2" fillId="5" borderId="1" xfId="0" applyNumberFormat="1" applyFont="1" applyFill="1" applyBorder="1"/>
    <xf numFmtId="3" fontId="3" fillId="5" borderId="1" xfId="0" applyNumberFormat="1" applyFont="1" applyFill="1" applyBorder="1"/>
    <xf numFmtId="3" fontId="2" fillId="4" borderId="1" xfId="0" applyNumberFormat="1" applyFont="1" applyFill="1" applyBorder="1"/>
    <xf numFmtId="0" fontId="0" fillId="0" borderId="1" xfId="0" applyNumberFormat="1" applyBorder="1"/>
    <xf numFmtId="4" fontId="0" fillId="0" borderId="1" xfId="0" applyNumberFormat="1" applyBorder="1" applyAlignment="1" applyProtection="1">
      <alignment vertical="center"/>
    </xf>
    <xf numFmtId="164" fontId="1" fillId="0" borderId="2" xfId="0" applyNumberFormat="1" applyFont="1" applyFill="1" applyBorder="1" applyAlignment="1"/>
    <xf numFmtId="164" fontId="0" fillId="0" borderId="2" xfId="0" applyNumberFormat="1" applyBorder="1" applyAlignment="1"/>
    <xf numFmtId="0" fontId="1" fillId="0" borderId="0" xfId="0" applyFont="1" applyAlignment="1"/>
    <xf numFmtId="0" fontId="0" fillId="0" borderId="0" xfId="0" applyAlignment="1"/>
    <xf numFmtId="0" fontId="1" fillId="0" borderId="2" xfId="0" applyFont="1" applyBorder="1" applyAlignment="1"/>
    <xf numFmtId="0" fontId="0" fillId="0" borderId="2" xfId="0" applyBorder="1" applyAlignment="1"/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M26"/>
  <sheetViews>
    <sheetView workbookViewId="0">
      <selection activeCell="E3" sqref="E3"/>
    </sheetView>
  </sheetViews>
  <sheetFormatPr defaultRowHeight="15" x14ac:dyDescent="0.25"/>
  <cols>
    <col min="1" max="1" width="29.42578125" customWidth="1"/>
    <col min="2" max="2" width="12.42578125" customWidth="1"/>
    <col min="3" max="3" width="6.7109375" style="3" customWidth="1"/>
    <col min="4" max="4" width="10.28515625" style="1" customWidth="1"/>
    <col min="5" max="5" width="8.85546875" style="2" customWidth="1"/>
    <col min="6" max="6" width="10.140625" style="1" customWidth="1"/>
    <col min="7" max="7" width="8.42578125" style="2" customWidth="1"/>
    <col min="8" max="8" width="11.140625" style="1" customWidth="1"/>
    <col min="9" max="9" width="10.7109375" style="1" customWidth="1"/>
    <col min="10" max="10" width="11.140625" style="1" customWidth="1"/>
    <col min="11" max="11" width="8.28515625" style="2" customWidth="1"/>
  </cols>
  <sheetData>
    <row r="1" spans="1:13" ht="15.75" x14ac:dyDescent="0.25">
      <c r="A1" s="30" t="s">
        <v>31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"/>
      <c r="M1" s="4"/>
    </row>
    <row r="2" spans="1:13" s="12" customFormat="1" ht="57.75" customHeight="1" x14ac:dyDescent="0.25">
      <c r="A2" s="5" t="s">
        <v>2</v>
      </c>
      <c r="B2" s="5" t="s">
        <v>0</v>
      </c>
      <c r="C2" s="8" t="s">
        <v>1</v>
      </c>
      <c r="D2" s="6" t="s">
        <v>3</v>
      </c>
      <c r="E2" s="7" t="s">
        <v>4</v>
      </c>
      <c r="F2" s="6" t="s">
        <v>5</v>
      </c>
      <c r="G2" s="7" t="s">
        <v>6</v>
      </c>
      <c r="H2" s="6" t="s">
        <v>7</v>
      </c>
      <c r="I2" s="6" t="s">
        <v>8</v>
      </c>
      <c r="J2" s="6" t="s">
        <v>9</v>
      </c>
      <c r="K2" s="7" t="s">
        <v>10</v>
      </c>
    </row>
    <row r="3" spans="1:13" x14ac:dyDescent="0.25">
      <c r="A3" s="9" t="s">
        <v>49</v>
      </c>
      <c r="B3" s="9" t="s">
        <v>50</v>
      </c>
      <c r="C3" s="10">
        <v>16381</v>
      </c>
      <c r="D3" s="29">
        <v>436315</v>
      </c>
      <c r="E3" s="21">
        <f>D3/C3</f>
        <v>26.635431292350894</v>
      </c>
      <c r="F3" s="29">
        <v>439815</v>
      </c>
      <c r="G3" s="21">
        <f>F3/C3</f>
        <v>26.84909346193761</v>
      </c>
      <c r="H3" s="29">
        <v>368210</v>
      </c>
      <c r="I3" s="29">
        <v>20453</v>
      </c>
      <c r="J3" s="11">
        <v>466098</v>
      </c>
      <c r="K3" s="21">
        <f>J3/C3</f>
        <v>28.453574262865516</v>
      </c>
    </row>
    <row r="4" spans="1:13" x14ac:dyDescent="0.25">
      <c r="A4" s="9" t="s">
        <v>51</v>
      </c>
      <c r="B4" s="9" t="s">
        <v>52</v>
      </c>
      <c r="C4" s="10">
        <v>14236</v>
      </c>
      <c r="D4" s="29">
        <v>154836</v>
      </c>
      <c r="E4" s="21">
        <f t="shared" ref="E4:E23" si="0">D4/C4</f>
        <v>10.876369766788423</v>
      </c>
      <c r="F4" s="29">
        <v>201168</v>
      </c>
      <c r="G4" s="21">
        <f t="shared" ref="G4:G23" si="1">F4/C4</f>
        <v>14.130935656083169</v>
      </c>
      <c r="H4" s="29">
        <v>113204</v>
      </c>
      <c r="I4" s="29">
        <v>35451</v>
      </c>
      <c r="J4" s="11">
        <v>214984</v>
      </c>
      <c r="K4" s="21">
        <f t="shared" ref="K4:K23" si="2">J4/C4</f>
        <v>15.101432986794043</v>
      </c>
    </row>
    <row r="5" spans="1:13" x14ac:dyDescent="0.25">
      <c r="A5" s="9" t="s">
        <v>59</v>
      </c>
      <c r="B5" s="9" t="s">
        <v>60</v>
      </c>
      <c r="C5" s="10">
        <v>18482</v>
      </c>
      <c r="D5" s="29">
        <v>297992</v>
      </c>
      <c r="E5" s="21">
        <f t="shared" si="0"/>
        <v>16.123363272373119</v>
      </c>
      <c r="F5" s="29">
        <v>440016</v>
      </c>
      <c r="G5" s="21">
        <f t="shared" si="1"/>
        <v>23.807813007250296</v>
      </c>
      <c r="H5" s="29">
        <v>321160</v>
      </c>
      <c r="I5" s="29">
        <v>44950</v>
      </c>
      <c r="J5" s="11">
        <v>498939</v>
      </c>
      <c r="K5" s="21">
        <f t="shared" si="2"/>
        <v>26.995941997619305</v>
      </c>
    </row>
    <row r="6" spans="1:13" x14ac:dyDescent="0.25">
      <c r="A6" s="9" t="s">
        <v>43</v>
      </c>
      <c r="B6" s="9" t="s">
        <v>44</v>
      </c>
      <c r="C6" s="10">
        <v>23783</v>
      </c>
      <c r="D6" s="29">
        <v>619168</v>
      </c>
      <c r="E6" s="21">
        <f t="shared" si="0"/>
        <v>26.034057940545768</v>
      </c>
      <c r="F6" s="29">
        <v>650579</v>
      </c>
      <c r="G6" s="21">
        <f t="shared" si="1"/>
        <v>27.354791237438505</v>
      </c>
      <c r="H6" s="29">
        <v>458259</v>
      </c>
      <c r="I6" s="29">
        <v>46411</v>
      </c>
      <c r="J6" s="11">
        <v>586759</v>
      </c>
      <c r="K6" s="21">
        <f t="shared" si="2"/>
        <v>24.671361897153428</v>
      </c>
    </row>
    <row r="7" spans="1:13" x14ac:dyDescent="0.25">
      <c r="A7" s="9" t="s">
        <v>45</v>
      </c>
      <c r="B7" s="9" t="s">
        <v>46</v>
      </c>
      <c r="C7" s="10">
        <v>11185</v>
      </c>
      <c r="D7" s="29">
        <v>376500</v>
      </c>
      <c r="E7" s="21">
        <f t="shared" si="0"/>
        <v>33.661153330353152</v>
      </c>
      <c r="F7" s="29">
        <v>496374</v>
      </c>
      <c r="G7" s="21">
        <f t="shared" si="1"/>
        <v>44.378542691104158</v>
      </c>
      <c r="H7" s="29">
        <v>359314</v>
      </c>
      <c r="I7" s="29">
        <v>37755</v>
      </c>
      <c r="J7" s="11">
        <v>492913</v>
      </c>
      <c r="K7" s="21">
        <f t="shared" si="2"/>
        <v>44.069110415735359</v>
      </c>
    </row>
    <row r="8" spans="1:13" x14ac:dyDescent="0.25">
      <c r="A8" s="9" t="s">
        <v>47</v>
      </c>
      <c r="B8" s="9" t="s">
        <v>48</v>
      </c>
      <c r="C8" s="10">
        <v>17336</v>
      </c>
      <c r="D8" s="29">
        <v>298749</v>
      </c>
      <c r="E8" s="21">
        <f t="shared" si="0"/>
        <v>17.232868020304569</v>
      </c>
      <c r="F8" s="29">
        <v>320749</v>
      </c>
      <c r="G8" s="21">
        <f t="shared" si="1"/>
        <v>18.501903553299492</v>
      </c>
      <c r="H8" s="29">
        <v>304729</v>
      </c>
      <c r="I8" s="29">
        <v>35400</v>
      </c>
      <c r="J8" s="11">
        <v>404116</v>
      </c>
      <c r="K8" s="21">
        <f t="shared" si="2"/>
        <v>23.31079833871712</v>
      </c>
    </row>
    <row r="9" spans="1:13" x14ac:dyDescent="0.25">
      <c r="A9" s="9" t="s">
        <v>61</v>
      </c>
      <c r="B9" s="9" t="s">
        <v>62</v>
      </c>
      <c r="C9" s="10">
        <v>20798</v>
      </c>
      <c r="D9" s="29">
        <v>398005</v>
      </c>
      <c r="E9" s="21">
        <f t="shared" si="0"/>
        <v>19.136695836138092</v>
      </c>
      <c r="F9" s="29">
        <v>504650</v>
      </c>
      <c r="G9" s="21">
        <f t="shared" si="1"/>
        <v>24.264352341571303</v>
      </c>
      <c r="H9" s="29">
        <v>304072</v>
      </c>
      <c r="I9" s="29">
        <v>56859</v>
      </c>
      <c r="J9" s="11">
        <v>612032</v>
      </c>
      <c r="K9" s="21">
        <f t="shared" si="2"/>
        <v>29.427444946629482</v>
      </c>
    </row>
    <row r="10" spans="1:13" x14ac:dyDescent="0.25">
      <c r="A10" s="9" t="s">
        <v>53</v>
      </c>
      <c r="B10" s="9" t="s">
        <v>54</v>
      </c>
      <c r="C10" s="10">
        <v>14820</v>
      </c>
      <c r="D10" s="29">
        <v>463340</v>
      </c>
      <c r="E10" s="21">
        <f t="shared" si="0"/>
        <v>31.264507422402158</v>
      </c>
      <c r="F10" s="29">
        <v>629924</v>
      </c>
      <c r="G10" s="21">
        <f t="shared" si="1"/>
        <v>42.504993252361672</v>
      </c>
      <c r="H10" s="29">
        <v>463902</v>
      </c>
      <c r="I10" s="29">
        <v>58364</v>
      </c>
      <c r="J10" s="11">
        <v>617207</v>
      </c>
      <c r="K10" s="21">
        <f t="shared" si="2"/>
        <v>41.646896086369772</v>
      </c>
    </row>
    <row r="11" spans="1:13" x14ac:dyDescent="0.25">
      <c r="A11" s="9" t="s">
        <v>35</v>
      </c>
      <c r="B11" s="9" t="s">
        <v>36</v>
      </c>
      <c r="C11" s="10">
        <v>19136</v>
      </c>
      <c r="D11" s="29">
        <v>567359</v>
      </c>
      <c r="E11" s="21">
        <f t="shared" si="0"/>
        <v>29.648777173913043</v>
      </c>
      <c r="F11" s="29">
        <v>586359</v>
      </c>
      <c r="G11" s="21">
        <f t="shared" si="1"/>
        <v>30.641670150501671</v>
      </c>
      <c r="H11" s="29">
        <v>475639</v>
      </c>
      <c r="I11" s="29">
        <v>61900</v>
      </c>
      <c r="J11" s="11">
        <v>586456</v>
      </c>
      <c r="K11" s="21">
        <f t="shared" si="2"/>
        <v>30.646739130434781</v>
      </c>
    </row>
    <row r="12" spans="1:13" x14ac:dyDescent="0.25">
      <c r="A12" s="9" t="s">
        <v>39</v>
      </c>
      <c r="B12" s="9" t="s">
        <v>40</v>
      </c>
      <c r="C12" s="10">
        <v>21277</v>
      </c>
      <c r="D12" s="29">
        <v>280000</v>
      </c>
      <c r="E12" s="21">
        <f t="shared" si="0"/>
        <v>13.15974996475067</v>
      </c>
      <c r="F12" s="29">
        <v>779646</v>
      </c>
      <c r="G12" s="21">
        <f t="shared" si="1"/>
        <v>36.642665789350005</v>
      </c>
      <c r="H12" s="29">
        <v>548858</v>
      </c>
      <c r="I12" s="29">
        <v>63687</v>
      </c>
      <c r="J12" s="11">
        <v>797076</v>
      </c>
      <c r="K12" s="21">
        <f t="shared" si="2"/>
        <v>37.46186022465573</v>
      </c>
    </row>
    <row r="13" spans="1:13" x14ac:dyDescent="0.25">
      <c r="A13" s="9" t="s">
        <v>74</v>
      </c>
      <c r="B13" s="9" t="s">
        <v>50</v>
      </c>
      <c r="C13" s="10">
        <v>16381</v>
      </c>
      <c r="D13" s="29">
        <v>12000</v>
      </c>
      <c r="E13" s="21">
        <f t="shared" si="0"/>
        <v>0.73255601001159876</v>
      </c>
      <c r="F13" s="29">
        <v>15207</v>
      </c>
      <c r="G13" s="21">
        <f t="shared" si="1"/>
        <v>0.92833160368719858</v>
      </c>
      <c r="H13" s="29">
        <v>10193</v>
      </c>
      <c r="I13" s="29">
        <v>2410</v>
      </c>
      <c r="J13" s="11">
        <v>14809</v>
      </c>
      <c r="K13" s="21">
        <f t="shared" si="2"/>
        <v>0.90403516268848061</v>
      </c>
    </row>
    <row r="14" spans="1:13" x14ac:dyDescent="0.25">
      <c r="A14" s="9" t="s">
        <v>55</v>
      </c>
      <c r="B14" s="9" t="s">
        <v>56</v>
      </c>
      <c r="C14" s="10">
        <v>10910</v>
      </c>
      <c r="D14" s="29">
        <v>336397</v>
      </c>
      <c r="E14" s="21">
        <f t="shared" si="0"/>
        <v>30.833822181484877</v>
      </c>
      <c r="F14" s="29">
        <v>372335</v>
      </c>
      <c r="G14" s="21">
        <f t="shared" si="1"/>
        <v>34.127864344637949</v>
      </c>
      <c r="H14" s="29">
        <v>258284</v>
      </c>
      <c r="I14" s="29">
        <v>33531</v>
      </c>
      <c r="J14" s="11">
        <v>367224</v>
      </c>
      <c r="K14" s="21">
        <f t="shared" si="2"/>
        <v>33.659395050412463</v>
      </c>
    </row>
    <row r="15" spans="1:13" x14ac:dyDescent="0.25">
      <c r="A15" s="9" t="s">
        <v>57</v>
      </c>
      <c r="B15" s="9" t="s">
        <v>58</v>
      </c>
      <c r="C15" s="10">
        <v>10362</v>
      </c>
      <c r="D15" s="29">
        <v>287105</v>
      </c>
      <c r="E15" s="21">
        <f t="shared" si="0"/>
        <v>27.707488901756417</v>
      </c>
      <c r="F15" s="29">
        <v>303884</v>
      </c>
      <c r="G15" s="21">
        <f t="shared" si="1"/>
        <v>29.326770893649876</v>
      </c>
      <c r="H15" s="29">
        <v>203331</v>
      </c>
      <c r="I15" s="29">
        <v>32641</v>
      </c>
      <c r="J15" s="11">
        <v>294279</v>
      </c>
      <c r="K15" s="21">
        <f t="shared" si="2"/>
        <v>28.399826288361322</v>
      </c>
    </row>
    <row r="16" spans="1:13" x14ac:dyDescent="0.25">
      <c r="A16" s="9" t="s">
        <v>37</v>
      </c>
      <c r="B16" s="9" t="s">
        <v>38</v>
      </c>
      <c r="C16" s="10">
        <v>17148</v>
      </c>
      <c r="D16" s="29">
        <v>271767</v>
      </c>
      <c r="E16" s="21">
        <f t="shared" si="0"/>
        <v>15.848320503848845</v>
      </c>
      <c r="F16" s="29">
        <v>655496</v>
      </c>
      <c r="G16" s="21">
        <f t="shared" si="1"/>
        <v>38.225798926988567</v>
      </c>
      <c r="H16" s="29">
        <v>494975</v>
      </c>
      <c r="I16" s="29">
        <v>47650</v>
      </c>
      <c r="J16" s="11">
        <v>655496</v>
      </c>
      <c r="K16" s="21">
        <f t="shared" si="2"/>
        <v>38.225798926988567</v>
      </c>
    </row>
    <row r="17" spans="1:11" x14ac:dyDescent="0.25">
      <c r="A17" s="9" t="s">
        <v>41</v>
      </c>
      <c r="B17" s="9" t="s">
        <v>42</v>
      </c>
      <c r="C17" s="10">
        <v>10776</v>
      </c>
      <c r="D17" s="29">
        <v>342503</v>
      </c>
      <c r="E17" s="21">
        <f t="shared" si="0"/>
        <v>31.783871566443949</v>
      </c>
      <c r="F17" s="29">
        <v>357400</v>
      </c>
      <c r="G17" s="21">
        <f t="shared" si="1"/>
        <v>33.166295471417968</v>
      </c>
      <c r="H17" s="29">
        <v>261334</v>
      </c>
      <c r="I17" s="29">
        <v>32358</v>
      </c>
      <c r="J17" s="11">
        <v>348036</v>
      </c>
      <c r="K17" s="21">
        <f t="shared" si="2"/>
        <v>32.297327394209354</v>
      </c>
    </row>
    <row r="18" spans="1:11" x14ac:dyDescent="0.25">
      <c r="A18" s="9" t="s">
        <v>64</v>
      </c>
      <c r="B18" s="9" t="s">
        <v>65</v>
      </c>
      <c r="C18" s="10">
        <v>18919</v>
      </c>
      <c r="D18" s="29">
        <v>806144</v>
      </c>
      <c r="E18" s="21">
        <f t="shared" si="0"/>
        <v>42.610285955917334</v>
      </c>
      <c r="F18" s="29">
        <v>977624</v>
      </c>
      <c r="G18" s="21">
        <f t="shared" si="1"/>
        <v>51.674189967757279</v>
      </c>
      <c r="H18" s="29">
        <v>635933</v>
      </c>
      <c r="I18" s="29">
        <v>69646</v>
      </c>
      <c r="J18" s="11">
        <v>866751</v>
      </c>
      <c r="K18" s="21">
        <f t="shared" si="2"/>
        <v>45.813785083778214</v>
      </c>
    </row>
    <row r="19" spans="1:11" x14ac:dyDescent="0.25">
      <c r="A19" s="9" t="s">
        <v>63</v>
      </c>
      <c r="B19" s="9" t="s">
        <v>62</v>
      </c>
      <c r="C19" s="10">
        <v>20798</v>
      </c>
      <c r="D19" s="29">
        <v>147000</v>
      </c>
      <c r="E19" s="21">
        <f t="shared" si="0"/>
        <v>7.0679873064717764</v>
      </c>
      <c r="F19" s="29">
        <v>261750</v>
      </c>
      <c r="G19" s="21">
        <f t="shared" si="1"/>
        <v>12.585344744686989</v>
      </c>
      <c r="H19" s="29">
        <v>184350</v>
      </c>
      <c r="I19" s="29">
        <v>21600</v>
      </c>
      <c r="J19" s="11">
        <v>261750</v>
      </c>
      <c r="K19" s="21">
        <f t="shared" si="2"/>
        <v>12.585344744686989</v>
      </c>
    </row>
    <row r="20" spans="1:11" x14ac:dyDescent="0.25">
      <c r="A20" s="9" t="s">
        <v>68</v>
      </c>
      <c r="B20" s="9" t="s">
        <v>69</v>
      </c>
      <c r="C20" s="10">
        <v>17494</v>
      </c>
      <c r="D20" s="29">
        <v>453864</v>
      </c>
      <c r="E20" s="21">
        <f t="shared" si="0"/>
        <v>25.943980793414884</v>
      </c>
      <c r="F20" s="29">
        <v>457899</v>
      </c>
      <c r="G20" s="21">
        <f t="shared" si="1"/>
        <v>26.174631302160741</v>
      </c>
      <c r="H20" s="29">
        <v>547810</v>
      </c>
      <c r="I20" s="29">
        <v>24976</v>
      </c>
      <c r="J20" s="11">
        <v>599403</v>
      </c>
      <c r="K20" s="21">
        <f t="shared" si="2"/>
        <v>34.263347433405741</v>
      </c>
    </row>
    <row r="21" spans="1:11" x14ac:dyDescent="0.25">
      <c r="A21" s="9" t="s">
        <v>66</v>
      </c>
      <c r="B21" s="9" t="s">
        <v>67</v>
      </c>
      <c r="C21" s="10">
        <v>15722</v>
      </c>
      <c r="D21" s="29">
        <v>404850</v>
      </c>
      <c r="E21" s="21">
        <f t="shared" si="0"/>
        <v>25.750540643684008</v>
      </c>
      <c r="F21" s="29">
        <v>555783</v>
      </c>
      <c r="G21" s="21">
        <f t="shared" si="1"/>
        <v>35.35065513293474</v>
      </c>
      <c r="H21" s="29">
        <v>445958</v>
      </c>
      <c r="I21" s="29">
        <v>38550</v>
      </c>
      <c r="J21" s="11">
        <v>555783</v>
      </c>
      <c r="K21" s="21">
        <f t="shared" si="2"/>
        <v>35.35065513293474</v>
      </c>
    </row>
    <row r="22" spans="1:11" x14ac:dyDescent="0.25">
      <c r="A22" s="9" t="s">
        <v>70</v>
      </c>
      <c r="B22" s="9" t="s">
        <v>71</v>
      </c>
      <c r="C22" s="10">
        <v>17001</v>
      </c>
      <c r="D22" s="29">
        <v>719078</v>
      </c>
      <c r="E22" s="21">
        <f t="shared" si="0"/>
        <v>42.296217869537088</v>
      </c>
      <c r="F22" s="29">
        <v>719078</v>
      </c>
      <c r="G22" s="21">
        <f t="shared" si="1"/>
        <v>42.296217869537088</v>
      </c>
      <c r="H22" s="29">
        <v>391247</v>
      </c>
      <c r="I22" s="29">
        <v>31200</v>
      </c>
      <c r="J22" s="11">
        <v>446272</v>
      </c>
      <c r="K22" s="21">
        <f t="shared" si="2"/>
        <v>26.249750014705018</v>
      </c>
    </row>
    <row r="23" spans="1:11" x14ac:dyDescent="0.25">
      <c r="A23" s="9" t="s">
        <v>72</v>
      </c>
      <c r="B23" s="9" t="s">
        <v>73</v>
      </c>
      <c r="C23" s="10">
        <v>12529</v>
      </c>
      <c r="D23" s="29">
        <v>439314</v>
      </c>
      <c r="E23" s="21">
        <f t="shared" si="0"/>
        <v>35.063772048846673</v>
      </c>
      <c r="F23" s="29">
        <v>445064</v>
      </c>
      <c r="G23" s="21">
        <f t="shared" si="1"/>
        <v>35.522707319019872</v>
      </c>
      <c r="H23" s="29">
        <v>293289</v>
      </c>
      <c r="I23" s="29">
        <v>24900</v>
      </c>
      <c r="J23" s="11">
        <v>445064</v>
      </c>
      <c r="K23" s="21">
        <f t="shared" si="2"/>
        <v>35.522707319019872</v>
      </c>
    </row>
    <row r="25" spans="1:11" x14ac:dyDescent="0.25">
      <c r="B25" s="13" t="s">
        <v>11</v>
      </c>
      <c r="C25" s="14">
        <f t="shared" ref="C25:K25" si="3">AVERAGE(C3:C23)</f>
        <v>16451.142857142859</v>
      </c>
      <c r="D25" s="15">
        <f t="shared" si="3"/>
        <v>386299.33333333331</v>
      </c>
      <c r="E25" s="16">
        <f t="shared" si="3"/>
        <v>24.257705609587489</v>
      </c>
      <c r="F25" s="15">
        <f t="shared" si="3"/>
        <v>484323.80952380953</v>
      </c>
      <c r="G25" s="16">
        <f t="shared" si="3"/>
        <v>29.926455653208397</v>
      </c>
      <c r="H25" s="15">
        <f t="shared" si="3"/>
        <v>354478.61904761905</v>
      </c>
      <c r="I25" s="15">
        <f t="shared" si="3"/>
        <v>39080.571428571428</v>
      </c>
      <c r="J25" s="15">
        <f t="shared" si="3"/>
        <v>482449.85714285716</v>
      </c>
      <c r="K25" s="16">
        <f t="shared" si="3"/>
        <v>29.76462537324597</v>
      </c>
    </row>
    <row r="26" spans="1:11" x14ac:dyDescent="0.25">
      <c r="B26" s="17" t="s">
        <v>12</v>
      </c>
      <c r="C26" s="18">
        <f t="shared" ref="C26:K26" si="4">MEDIAN(C3:C23)</f>
        <v>17001</v>
      </c>
      <c r="D26" s="19">
        <f t="shared" si="4"/>
        <v>376500</v>
      </c>
      <c r="E26" s="20">
        <f t="shared" si="4"/>
        <v>26.034057940545768</v>
      </c>
      <c r="F26" s="19">
        <f t="shared" si="4"/>
        <v>457899</v>
      </c>
      <c r="G26" s="20">
        <f t="shared" si="4"/>
        <v>30.641670150501671</v>
      </c>
      <c r="H26" s="19">
        <f t="shared" si="4"/>
        <v>359314</v>
      </c>
      <c r="I26" s="19">
        <f t="shared" si="4"/>
        <v>35451</v>
      </c>
      <c r="J26" s="19">
        <f t="shared" si="4"/>
        <v>492913</v>
      </c>
      <c r="K26" s="20">
        <f t="shared" si="4"/>
        <v>30.646739130434781</v>
      </c>
    </row>
  </sheetData>
  <sortState ref="A3:K23">
    <sortCondition ref="A3:A23"/>
  </sortState>
  <mergeCells count="1">
    <mergeCell ref="A1:K1"/>
  </mergeCells>
  <conditionalFormatting sqref="A3:K23">
    <cfRule type="expression" dxfId="3" priority="1">
      <formula>MOD(ROW(),2)=1</formula>
    </cfRule>
  </conditionalFormatting>
  <printOptions horizontalCentered="1" gridLines="1"/>
  <pageMargins left="0.25" right="0.25" top="0.75" bottom="0.75" header="0.3" footer="0.3"/>
  <pageSetup orientation="landscape" r:id="rId1"/>
  <headerFoot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3"/>
  <sheetViews>
    <sheetView workbookViewId="0">
      <selection sqref="A1:I1"/>
    </sheetView>
  </sheetViews>
  <sheetFormatPr defaultRowHeight="15" x14ac:dyDescent="0.25"/>
  <cols>
    <col min="1" max="1" width="36.85546875" customWidth="1"/>
    <col min="2" max="2" width="19.140625" customWidth="1"/>
    <col min="3" max="3" width="9.140625" style="3"/>
    <col min="4" max="4" width="11.28515625" customWidth="1"/>
    <col min="5" max="5" width="10.7109375" customWidth="1"/>
    <col min="6" max="6" width="10.85546875" customWidth="1"/>
    <col min="7" max="7" width="11.85546875" customWidth="1"/>
    <col min="8" max="8" width="9" customWidth="1"/>
    <col min="9" max="9" width="9.140625" hidden="1" customWidth="1"/>
  </cols>
  <sheetData>
    <row r="1" spans="1:9" ht="15.75" x14ac:dyDescent="0.25">
      <c r="A1" s="32" t="s">
        <v>32</v>
      </c>
      <c r="B1" s="33"/>
      <c r="C1" s="33"/>
      <c r="D1" s="33"/>
      <c r="E1" s="33"/>
      <c r="F1" s="33"/>
      <c r="G1" s="33"/>
      <c r="H1" s="33"/>
      <c r="I1" s="33"/>
    </row>
    <row r="2" spans="1:9" ht="42.75" customHeight="1" x14ac:dyDescent="0.25">
      <c r="A2" s="5" t="s">
        <v>2</v>
      </c>
      <c r="B2" s="5" t="s">
        <v>0</v>
      </c>
      <c r="C2" s="8" t="s">
        <v>1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</row>
    <row r="3" spans="1:9" x14ac:dyDescent="0.25">
      <c r="A3" s="9" t="s">
        <v>49</v>
      </c>
      <c r="B3" s="9" t="s">
        <v>50</v>
      </c>
      <c r="C3" s="10">
        <v>16381</v>
      </c>
      <c r="D3" s="9">
        <v>2.81</v>
      </c>
      <c r="E3" s="9">
        <v>3.75</v>
      </c>
      <c r="F3" s="9">
        <v>4.63</v>
      </c>
      <c r="G3" s="9">
        <v>11</v>
      </c>
      <c r="H3" s="9" t="s">
        <v>18</v>
      </c>
    </row>
    <row r="4" spans="1:9" x14ac:dyDescent="0.25">
      <c r="A4" s="9" t="s">
        <v>51</v>
      </c>
      <c r="B4" s="9" t="s">
        <v>52</v>
      </c>
      <c r="C4" s="10">
        <v>14236</v>
      </c>
      <c r="D4" s="9">
        <v>1</v>
      </c>
      <c r="E4" s="9">
        <v>2</v>
      </c>
      <c r="F4" s="9">
        <v>1.85</v>
      </c>
      <c r="G4" s="9">
        <v>5</v>
      </c>
      <c r="H4" s="9" t="s">
        <v>18</v>
      </c>
    </row>
    <row r="5" spans="1:9" x14ac:dyDescent="0.25">
      <c r="A5" s="9" t="s">
        <v>59</v>
      </c>
      <c r="B5" s="9" t="s">
        <v>60</v>
      </c>
      <c r="C5" s="10">
        <v>18482</v>
      </c>
      <c r="D5" s="9">
        <v>1</v>
      </c>
      <c r="E5" s="9">
        <v>3</v>
      </c>
      <c r="F5" s="9">
        <v>5.72</v>
      </c>
      <c r="G5" s="9">
        <v>15</v>
      </c>
      <c r="H5" s="9" t="s">
        <v>18</v>
      </c>
    </row>
    <row r="6" spans="1:9" x14ac:dyDescent="0.25">
      <c r="A6" s="9" t="s">
        <v>43</v>
      </c>
      <c r="B6" s="9" t="s">
        <v>44</v>
      </c>
      <c r="C6" s="10">
        <v>23783</v>
      </c>
      <c r="D6" s="9">
        <v>1</v>
      </c>
      <c r="E6" s="9">
        <v>9.26</v>
      </c>
      <c r="F6" s="9">
        <v>1</v>
      </c>
      <c r="G6" s="9">
        <v>11</v>
      </c>
      <c r="H6" s="9" t="s">
        <v>18</v>
      </c>
    </row>
    <row r="7" spans="1:9" x14ac:dyDescent="0.25">
      <c r="A7" s="9" t="s">
        <v>45</v>
      </c>
      <c r="B7" s="9" t="s">
        <v>46</v>
      </c>
      <c r="C7" s="10">
        <v>11185</v>
      </c>
      <c r="D7" s="9">
        <v>4</v>
      </c>
      <c r="E7" s="9">
        <v>4</v>
      </c>
      <c r="F7" s="9">
        <v>4.95</v>
      </c>
      <c r="G7" s="9">
        <v>18</v>
      </c>
      <c r="H7" s="9" t="s">
        <v>18</v>
      </c>
    </row>
    <row r="8" spans="1:9" x14ac:dyDescent="0.25">
      <c r="A8" s="9" t="s">
        <v>47</v>
      </c>
      <c r="B8" s="9" t="s">
        <v>48</v>
      </c>
      <c r="C8" s="10">
        <v>17336</v>
      </c>
      <c r="D8" s="9">
        <v>1.5</v>
      </c>
      <c r="E8" s="9">
        <v>6.25</v>
      </c>
      <c r="F8" s="9">
        <v>1.5</v>
      </c>
      <c r="G8" s="9">
        <v>13</v>
      </c>
      <c r="H8" s="9" t="s">
        <v>18</v>
      </c>
    </row>
    <row r="9" spans="1:9" x14ac:dyDescent="0.25">
      <c r="A9" s="9" t="s">
        <v>61</v>
      </c>
      <c r="B9" s="9" t="s">
        <v>62</v>
      </c>
      <c r="C9" s="10">
        <v>20798</v>
      </c>
      <c r="D9" s="9">
        <v>2</v>
      </c>
      <c r="E9" s="9">
        <v>4</v>
      </c>
      <c r="F9" s="9">
        <v>3.95</v>
      </c>
      <c r="G9" s="9">
        <v>9</v>
      </c>
      <c r="H9" s="9" t="s">
        <v>18</v>
      </c>
    </row>
    <row r="10" spans="1:9" x14ac:dyDescent="0.25">
      <c r="A10" s="9" t="s">
        <v>53</v>
      </c>
      <c r="B10" s="9" t="s">
        <v>54</v>
      </c>
      <c r="C10" s="10">
        <v>14820</v>
      </c>
      <c r="D10" s="9">
        <v>3</v>
      </c>
      <c r="E10" s="9">
        <v>4</v>
      </c>
      <c r="F10" s="9">
        <v>7.5</v>
      </c>
      <c r="G10" s="9">
        <v>14</v>
      </c>
      <c r="H10" s="9" t="s">
        <v>18</v>
      </c>
    </row>
    <row r="11" spans="1:9" x14ac:dyDescent="0.25">
      <c r="A11" s="9" t="s">
        <v>35</v>
      </c>
      <c r="B11" s="9" t="s">
        <v>36</v>
      </c>
      <c r="C11" s="10">
        <v>19136</v>
      </c>
      <c r="D11" s="9">
        <v>4</v>
      </c>
      <c r="E11" s="9">
        <v>4</v>
      </c>
      <c r="F11" s="9">
        <v>7.5</v>
      </c>
      <c r="G11" s="9">
        <v>16</v>
      </c>
      <c r="H11" s="9" t="s">
        <v>18</v>
      </c>
    </row>
    <row r="12" spans="1:9" x14ac:dyDescent="0.25">
      <c r="A12" s="9" t="s">
        <v>39</v>
      </c>
      <c r="B12" s="9" t="s">
        <v>40</v>
      </c>
      <c r="C12" s="10">
        <v>21277</v>
      </c>
      <c r="D12" s="9">
        <v>4</v>
      </c>
      <c r="E12" s="9">
        <v>4</v>
      </c>
      <c r="F12" s="9">
        <v>10.16</v>
      </c>
      <c r="G12" s="9">
        <v>19</v>
      </c>
      <c r="H12" s="9" t="s">
        <v>18</v>
      </c>
    </row>
    <row r="13" spans="1:9" x14ac:dyDescent="0.25">
      <c r="A13" s="9" t="s">
        <v>74</v>
      </c>
      <c r="B13" s="9" t="s">
        <v>50</v>
      </c>
      <c r="C13" s="10">
        <v>16381</v>
      </c>
      <c r="D13" s="9">
        <v>0</v>
      </c>
      <c r="E13" s="9">
        <v>0.43</v>
      </c>
      <c r="F13" s="9">
        <v>0</v>
      </c>
      <c r="G13" s="9">
        <v>2</v>
      </c>
      <c r="H13" s="9" t="s">
        <v>18</v>
      </c>
    </row>
    <row r="14" spans="1:9" x14ac:dyDescent="0.25">
      <c r="A14" s="9" t="s">
        <v>55</v>
      </c>
      <c r="B14" s="9" t="s">
        <v>56</v>
      </c>
      <c r="C14" s="10">
        <v>10910</v>
      </c>
      <c r="D14" s="9">
        <v>0</v>
      </c>
      <c r="E14" s="9">
        <v>1</v>
      </c>
      <c r="F14" s="9">
        <v>4.68</v>
      </c>
      <c r="G14" s="9">
        <v>9</v>
      </c>
      <c r="H14" s="9" t="s">
        <v>18</v>
      </c>
    </row>
    <row r="15" spans="1:9" x14ac:dyDescent="0.25">
      <c r="A15" s="9" t="s">
        <v>57</v>
      </c>
      <c r="B15" s="9" t="s">
        <v>58</v>
      </c>
      <c r="C15" s="10">
        <v>10362</v>
      </c>
      <c r="D15" s="9">
        <v>1</v>
      </c>
      <c r="E15" s="9">
        <v>1</v>
      </c>
      <c r="F15" s="9">
        <v>2.5</v>
      </c>
      <c r="G15" s="9">
        <v>4</v>
      </c>
      <c r="H15" s="9" t="s">
        <v>18</v>
      </c>
    </row>
    <row r="16" spans="1:9" x14ac:dyDescent="0.25">
      <c r="A16" s="9" t="s">
        <v>37</v>
      </c>
      <c r="B16" s="9" t="s">
        <v>38</v>
      </c>
      <c r="C16" s="10">
        <v>17148</v>
      </c>
      <c r="D16" s="9">
        <v>6.5</v>
      </c>
      <c r="E16" s="9">
        <v>6.5</v>
      </c>
      <c r="F16" s="9">
        <v>4.5</v>
      </c>
      <c r="G16" s="9">
        <v>24</v>
      </c>
      <c r="H16" s="9" t="s">
        <v>18</v>
      </c>
    </row>
    <row r="17" spans="1:8" x14ac:dyDescent="0.25">
      <c r="A17" s="9" t="s">
        <v>41</v>
      </c>
      <c r="B17" s="9" t="s">
        <v>42</v>
      </c>
      <c r="C17" s="10">
        <v>10776</v>
      </c>
      <c r="D17" s="9">
        <v>1.55</v>
      </c>
      <c r="E17" s="9">
        <v>2.48</v>
      </c>
      <c r="F17" s="9">
        <v>1.85</v>
      </c>
      <c r="G17" s="9">
        <v>8</v>
      </c>
      <c r="H17" s="9" t="s">
        <v>18</v>
      </c>
    </row>
    <row r="18" spans="1:8" x14ac:dyDescent="0.25">
      <c r="A18" s="9" t="s">
        <v>64</v>
      </c>
      <c r="B18" s="9" t="s">
        <v>65</v>
      </c>
      <c r="C18" s="10">
        <v>18919</v>
      </c>
      <c r="D18" s="9">
        <v>5.5</v>
      </c>
      <c r="E18" s="9">
        <v>5.5</v>
      </c>
      <c r="F18" s="9">
        <v>7.16</v>
      </c>
      <c r="G18" s="9">
        <v>21</v>
      </c>
      <c r="H18" s="9" t="s">
        <v>18</v>
      </c>
    </row>
    <row r="19" spans="1:8" x14ac:dyDescent="0.25">
      <c r="A19" s="9" t="s">
        <v>63</v>
      </c>
      <c r="B19" s="9" t="s">
        <v>62</v>
      </c>
      <c r="C19" s="10">
        <v>20798</v>
      </c>
      <c r="D19" s="9">
        <v>0</v>
      </c>
      <c r="E19" s="9">
        <v>3.13</v>
      </c>
      <c r="F19" s="9">
        <v>1.1000000000000001</v>
      </c>
      <c r="G19" s="9">
        <v>8</v>
      </c>
      <c r="H19" s="9" t="s">
        <v>18</v>
      </c>
    </row>
    <row r="20" spans="1:8" x14ac:dyDescent="0.25">
      <c r="A20" s="9" t="s">
        <v>68</v>
      </c>
      <c r="B20" s="9" t="s">
        <v>69</v>
      </c>
      <c r="C20" s="10">
        <v>17494</v>
      </c>
      <c r="D20" s="9">
        <v>4.25</v>
      </c>
      <c r="E20" s="9">
        <v>4.25</v>
      </c>
      <c r="F20" s="9">
        <v>4.5</v>
      </c>
      <c r="G20" s="9">
        <v>13</v>
      </c>
      <c r="H20" s="9" t="s">
        <v>18</v>
      </c>
    </row>
    <row r="21" spans="1:8" x14ac:dyDescent="0.25">
      <c r="A21" s="9" t="s">
        <v>66</v>
      </c>
      <c r="B21" s="9" t="s">
        <v>67</v>
      </c>
      <c r="C21" s="10">
        <v>15722</v>
      </c>
      <c r="D21" s="9">
        <v>3</v>
      </c>
      <c r="E21" s="9">
        <v>3</v>
      </c>
      <c r="F21" s="9">
        <v>8.4</v>
      </c>
      <c r="G21" s="9">
        <v>20</v>
      </c>
      <c r="H21" s="9" t="s">
        <v>18</v>
      </c>
    </row>
    <row r="22" spans="1:8" x14ac:dyDescent="0.25">
      <c r="A22" s="9" t="s">
        <v>70</v>
      </c>
      <c r="B22" s="9" t="s">
        <v>71</v>
      </c>
      <c r="C22" s="10">
        <v>17001</v>
      </c>
      <c r="D22" s="9">
        <v>2</v>
      </c>
      <c r="E22" s="9">
        <v>3</v>
      </c>
      <c r="F22" s="9">
        <v>2.5</v>
      </c>
      <c r="G22" s="9">
        <v>9</v>
      </c>
      <c r="H22" s="9" t="s">
        <v>18</v>
      </c>
    </row>
    <row r="23" spans="1:8" x14ac:dyDescent="0.25">
      <c r="A23" s="9" t="s">
        <v>72</v>
      </c>
      <c r="B23" s="9" t="s">
        <v>73</v>
      </c>
      <c r="C23" s="10">
        <v>12529</v>
      </c>
      <c r="D23" s="9">
        <v>3.25</v>
      </c>
      <c r="E23" s="9">
        <v>4.25</v>
      </c>
      <c r="F23" s="9">
        <v>1.1499999999999999</v>
      </c>
      <c r="G23" s="9">
        <v>9</v>
      </c>
      <c r="H23" s="9" t="s">
        <v>18</v>
      </c>
    </row>
  </sheetData>
  <sortState ref="A3:H23">
    <sortCondition ref="A3:A23"/>
  </sortState>
  <mergeCells count="1">
    <mergeCell ref="A1:I1"/>
  </mergeCells>
  <conditionalFormatting sqref="A3:H23">
    <cfRule type="expression" dxfId="2" priority="1">
      <formula>MOD(ROW(),2)=1</formula>
    </cfRule>
  </conditionalFormatting>
  <printOptions horizontalCentered="1" gridLines="1"/>
  <pageMargins left="0.7" right="0.7" top="0.75" bottom="0.75" header="0.3" footer="0.3"/>
  <pageSetup orientation="landscape" r:id="rId1"/>
  <headerFoot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26"/>
  <sheetViews>
    <sheetView workbookViewId="0">
      <selection activeCell="F10" sqref="F10"/>
    </sheetView>
  </sheetViews>
  <sheetFormatPr defaultRowHeight="15" x14ac:dyDescent="0.25"/>
  <cols>
    <col min="1" max="1" width="26.85546875" customWidth="1"/>
    <col min="2" max="2" width="13" customWidth="1"/>
    <col min="3" max="3" width="8.42578125" style="3" customWidth="1"/>
    <col min="7" max="7" width="7.28515625" customWidth="1"/>
    <col min="9" max="9" width="8" customWidth="1"/>
    <col min="10" max="11" width="7.7109375" customWidth="1"/>
  </cols>
  <sheetData>
    <row r="1" spans="1:11" ht="15.75" x14ac:dyDescent="0.25">
      <c r="A1" s="34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41.25" x14ac:dyDescent="0.25">
      <c r="A2" s="5" t="s">
        <v>2</v>
      </c>
      <c r="B2" s="5" t="s">
        <v>0</v>
      </c>
      <c r="C2" s="8" t="s">
        <v>1</v>
      </c>
      <c r="D2" s="8" t="s">
        <v>19</v>
      </c>
      <c r="E2" s="8" t="s">
        <v>20</v>
      </c>
      <c r="F2" s="22" t="s">
        <v>21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</row>
    <row r="3" spans="1:11" x14ac:dyDescent="0.25">
      <c r="A3" s="9" t="s">
        <v>49</v>
      </c>
      <c r="B3" s="9" t="s">
        <v>50</v>
      </c>
      <c r="C3" s="10">
        <v>16381</v>
      </c>
      <c r="D3" s="28">
        <v>227</v>
      </c>
      <c r="E3" s="10">
        <v>4806</v>
      </c>
      <c r="F3" s="28">
        <v>21</v>
      </c>
      <c r="G3" s="28">
        <v>240</v>
      </c>
      <c r="H3" s="10">
        <v>60253</v>
      </c>
      <c r="I3" s="10">
        <v>16823</v>
      </c>
      <c r="J3" s="10">
        <v>12649</v>
      </c>
      <c r="K3" s="10">
        <v>14182</v>
      </c>
    </row>
    <row r="4" spans="1:11" x14ac:dyDescent="0.25">
      <c r="A4" s="9" t="s">
        <v>51</v>
      </c>
      <c r="B4" s="9" t="s">
        <v>52</v>
      </c>
      <c r="C4" s="10">
        <v>14236</v>
      </c>
      <c r="D4" s="28">
        <v>392</v>
      </c>
      <c r="E4" s="10">
        <v>3918</v>
      </c>
      <c r="F4" s="28">
        <v>181</v>
      </c>
      <c r="G4" s="10">
        <v>1988</v>
      </c>
      <c r="H4" s="10">
        <v>87028</v>
      </c>
      <c r="I4" s="10">
        <v>6240</v>
      </c>
      <c r="J4" s="10">
        <v>1199</v>
      </c>
      <c r="K4" s="28">
        <v>118</v>
      </c>
    </row>
    <row r="5" spans="1:11" x14ac:dyDescent="0.25">
      <c r="A5" s="9" t="s">
        <v>59</v>
      </c>
      <c r="B5" s="9" t="s">
        <v>60</v>
      </c>
      <c r="C5" s="10">
        <v>18482</v>
      </c>
      <c r="D5" s="28">
        <v>482</v>
      </c>
      <c r="E5" s="10">
        <v>10286</v>
      </c>
      <c r="F5" s="28">
        <v>143</v>
      </c>
      <c r="G5" s="10">
        <v>2925</v>
      </c>
      <c r="H5" s="10">
        <v>166138</v>
      </c>
      <c r="I5" s="10">
        <v>5934</v>
      </c>
      <c r="J5" s="10">
        <v>1252</v>
      </c>
      <c r="K5" s="28">
        <v>131</v>
      </c>
    </row>
    <row r="6" spans="1:11" x14ac:dyDescent="0.25">
      <c r="A6" s="9" t="s">
        <v>43</v>
      </c>
      <c r="B6" s="9" t="s">
        <v>44</v>
      </c>
      <c r="C6" s="10">
        <v>23783</v>
      </c>
      <c r="D6" s="28">
        <v>214</v>
      </c>
      <c r="E6" s="10">
        <v>3359</v>
      </c>
      <c r="F6" s="28">
        <v>104</v>
      </c>
      <c r="G6" s="10">
        <v>1291</v>
      </c>
      <c r="H6" s="10">
        <v>199086</v>
      </c>
      <c r="I6" s="10">
        <v>13192</v>
      </c>
      <c r="J6" s="10">
        <v>1661</v>
      </c>
      <c r="K6" s="28">
        <v>25</v>
      </c>
    </row>
    <row r="7" spans="1:11" x14ac:dyDescent="0.25">
      <c r="A7" s="9" t="s">
        <v>45</v>
      </c>
      <c r="B7" s="9" t="s">
        <v>46</v>
      </c>
      <c r="C7" s="10">
        <v>11185</v>
      </c>
      <c r="D7" s="28">
        <v>133</v>
      </c>
      <c r="E7" s="10">
        <v>3180</v>
      </c>
      <c r="F7" s="28">
        <v>189</v>
      </c>
      <c r="G7" s="10">
        <v>2753</v>
      </c>
      <c r="H7" s="10">
        <v>135575</v>
      </c>
      <c r="I7" s="10">
        <v>7701</v>
      </c>
      <c r="J7" s="10">
        <v>12585</v>
      </c>
      <c r="K7" s="10">
        <v>13152</v>
      </c>
    </row>
    <row r="8" spans="1:11" x14ac:dyDescent="0.25">
      <c r="A8" s="9" t="s">
        <v>47</v>
      </c>
      <c r="B8" s="9" t="s">
        <v>48</v>
      </c>
      <c r="C8" s="10">
        <v>17336</v>
      </c>
      <c r="D8" s="28">
        <v>161</v>
      </c>
      <c r="E8" s="10">
        <v>1932</v>
      </c>
      <c r="F8" s="28">
        <v>60</v>
      </c>
      <c r="G8" s="28">
        <v>720</v>
      </c>
      <c r="H8" s="10">
        <v>58641</v>
      </c>
      <c r="I8" s="9" t="s">
        <v>27</v>
      </c>
      <c r="J8" s="10">
        <v>12770</v>
      </c>
      <c r="K8" s="10">
        <v>16791</v>
      </c>
    </row>
    <row r="9" spans="1:11" x14ac:dyDescent="0.25">
      <c r="A9" s="9" t="s">
        <v>61</v>
      </c>
      <c r="B9" s="9" t="s">
        <v>62</v>
      </c>
      <c r="C9" s="10">
        <v>20798</v>
      </c>
      <c r="D9" s="28">
        <v>194</v>
      </c>
      <c r="E9" s="10">
        <v>3994</v>
      </c>
      <c r="F9" s="28">
        <v>3</v>
      </c>
      <c r="G9" s="28">
        <v>19</v>
      </c>
      <c r="H9" s="10">
        <v>72288</v>
      </c>
      <c r="I9" s="10">
        <v>8200</v>
      </c>
      <c r="J9" s="28">
        <v>330</v>
      </c>
      <c r="K9" s="28">
        <v>343</v>
      </c>
    </row>
    <row r="10" spans="1:11" x14ac:dyDescent="0.25">
      <c r="A10" s="9" t="s">
        <v>53</v>
      </c>
      <c r="B10" s="9" t="s">
        <v>54</v>
      </c>
      <c r="C10" s="10">
        <v>14820</v>
      </c>
      <c r="D10" s="28">
        <v>174</v>
      </c>
      <c r="E10" s="10">
        <v>4034</v>
      </c>
      <c r="F10" s="28">
        <v>97</v>
      </c>
      <c r="G10" s="10">
        <v>1407</v>
      </c>
      <c r="H10" s="9" t="s">
        <v>27</v>
      </c>
      <c r="I10" s="10">
        <v>3830</v>
      </c>
      <c r="J10" s="10">
        <v>1314</v>
      </c>
      <c r="K10" s="28">
        <v>107</v>
      </c>
    </row>
    <row r="11" spans="1:11" x14ac:dyDescent="0.25">
      <c r="A11" s="9" t="s">
        <v>35</v>
      </c>
      <c r="B11" s="9" t="s">
        <v>36</v>
      </c>
      <c r="C11" s="10">
        <v>19136</v>
      </c>
      <c r="D11" s="28">
        <v>450</v>
      </c>
      <c r="E11" s="10">
        <v>6331</v>
      </c>
      <c r="F11" s="28">
        <v>143</v>
      </c>
      <c r="G11" s="10">
        <v>1841</v>
      </c>
      <c r="H11" s="10">
        <v>102169</v>
      </c>
      <c r="I11" s="10">
        <v>7689</v>
      </c>
      <c r="J11" s="10">
        <v>13536</v>
      </c>
      <c r="K11" s="10">
        <v>20418</v>
      </c>
    </row>
    <row r="12" spans="1:11" x14ac:dyDescent="0.25">
      <c r="A12" s="9" t="s">
        <v>39</v>
      </c>
      <c r="B12" s="9" t="s">
        <v>40</v>
      </c>
      <c r="C12" s="10">
        <v>21277</v>
      </c>
      <c r="D12" s="28">
        <v>441</v>
      </c>
      <c r="E12" s="10">
        <v>4115</v>
      </c>
      <c r="F12" s="28">
        <v>75</v>
      </c>
      <c r="G12" s="10">
        <v>1303</v>
      </c>
      <c r="H12" s="10">
        <v>101907</v>
      </c>
      <c r="I12" s="10">
        <v>23048</v>
      </c>
      <c r="J12" s="10">
        <v>17240</v>
      </c>
      <c r="K12" s="10">
        <v>14485</v>
      </c>
    </row>
    <row r="13" spans="1:11" x14ac:dyDescent="0.25">
      <c r="A13" s="9" t="s">
        <v>74</v>
      </c>
      <c r="B13" s="9" t="s">
        <v>50</v>
      </c>
      <c r="C13" s="10">
        <v>16381</v>
      </c>
      <c r="D13" s="28">
        <v>86</v>
      </c>
      <c r="E13" s="28">
        <v>400</v>
      </c>
      <c r="F13" s="28">
        <v>35</v>
      </c>
      <c r="G13" s="28">
        <v>450</v>
      </c>
      <c r="H13" s="10">
        <v>2080</v>
      </c>
      <c r="I13" s="28">
        <v>30</v>
      </c>
      <c r="J13" s="28">
        <v>56</v>
      </c>
      <c r="K13" s="28">
        <v>0</v>
      </c>
    </row>
    <row r="14" spans="1:11" x14ac:dyDescent="0.25">
      <c r="A14" s="9" t="s">
        <v>55</v>
      </c>
      <c r="B14" s="9" t="s">
        <v>56</v>
      </c>
      <c r="C14" s="10">
        <v>10910</v>
      </c>
      <c r="D14" s="28">
        <v>807</v>
      </c>
      <c r="E14" s="10">
        <v>21091</v>
      </c>
      <c r="F14" s="28">
        <v>64</v>
      </c>
      <c r="G14" s="10">
        <v>2750</v>
      </c>
      <c r="H14" s="10">
        <v>75173</v>
      </c>
      <c r="I14" s="9" t="s">
        <v>27</v>
      </c>
      <c r="J14" s="10">
        <v>8554</v>
      </c>
      <c r="K14" s="10">
        <v>10251</v>
      </c>
    </row>
    <row r="15" spans="1:11" x14ac:dyDescent="0.25">
      <c r="A15" s="9" t="s">
        <v>57</v>
      </c>
      <c r="B15" s="9" t="s">
        <v>58</v>
      </c>
      <c r="C15" s="10">
        <v>10362</v>
      </c>
      <c r="D15" s="28">
        <v>122</v>
      </c>
      <c r="E15" s="10">
        <v>2136</v>
      </c>
      <c r="F15" s="28">
        <v>30</v>
      </c>
      <c r="G15" s="28">
        <v>508</v>
      </c>
      <c r="H15" s="10">
        <v>42231</v>
      </c>
      <c r="I15" s="28">
        <v>520</v>
      </c>
      <c r="J15" s="10">
        <v>7807</v>
      </c>
      <c r="K15" s="10">
        <v>7606</v>
      </c>
    </row>
    <row r="16" spans="1:11" x14ac:dyDescent="0.25">
      <c r="A16" s="9" t="s">
        <v>37</v>
      </c>
      <c r="B16" s="9" t="s">
        <v>38</v>
      </c>
      <c r="C16" s="10">
        <v>17148</v>
      </c>
      <c r="D16" s="28">
        <v>296</v>
      </c>
      <c r="E16" s="10">
        <v>5930</v>
      </c>
      <c r="F16" s="28">
        <v>120</v>
      </c>
      <c r="G16" s="10">
        <v>3593</v>
      </c>
      <c r="H16" s="10">
        <v>149173</v>
      </c>
      <c r="I16" s="10">
        <v>9582</v>
      </c>
      <c r="J16" s="10">
        <v>17023</v>
      </c>
      <c r="K16" s="10">
        <v>12365</v>
      </c>
    </row>
    <row r="17" spans="1:11" x14ac:dyDescent="0.25">
      <c r="A17" s="9" t="s">
        <v>41</v>
      </c>
      <c r="B17" s="9" t="s">
        <v>42</v>
      </c>
      <c r="C17" s="10">
        <v>10776</v>
      </c>
      <c r="D17" s="28">
        <v>113</v>
      </c>
      <c r="E17" s="10">
        <v>2251</v>
      </c>
      <c r="F17" s="28">
        <v>25</v>
      </c>
      <c r="G17" s="28">
        <v>675</v>
      </c>
      <c r="H17" s="10">
        <v>46815</v>
      </c>
      <c r="I17" s="10">
        <v>2375</v>
      </c>
      <c r="J17" s="28">
        <v>283</v>
      </c>
      <c r="K17" s="28">
        <v>5</v>
      </c>
    </row>
    <row r="18" spans="1:11" x14ac:dyDescent="0.25">
      <c r="A18" s="9" t="s">
        <v>64</v>
      </c>
      <c r="B18" s="9" t="s">
        <v>65</v>
      </c>
      <c r="C18" s="10">
        <v>18919</v>
      </c>
      <c r="D18" s="28">
        <v>192</v>
      </c>
      <c r="E18" s="10">
        <v>5497</v>
      </c>
      <c r="F18" s="28">
        <v>72</v>
      </c>
      <c r="G18" s="10">
        <v>1410</v>
      </c>
      <c r="H18" s="10">
        <v>118089</v>
      </c>
      <c r="I18" s="10">
        <v>4276</v>
      </c>
      <c r="J18" s="10">
        <v>17378</v>
      </c>
      <c r="K18" s="10">
        <v>14609</v>
      </c>
    </row>
    <row r="19" spans="1:11" x14ac:dyDescent="0.25">
      <c r="A19" s="9" t="s">
        <v>63</v>
      </c>
      <c r="B19" s="9" t="s">
        <v>62</v>
      </c>
      <c r="C19" s="10">
        <v>20798</v>
      </c>
      <c r="D19" s="28">
        <v>146</v>
      </c>
      <c r="E19" s="10">
        <v>5190</v>
      </c>
      <c r="F19" s="28">
        <v>29</v>
      </c>
      <c r="G19" s="28">
        <v>986</v>
      </c>
      <c r="H19" s="10">
        <v>48503</v>
      </c>
      <c r="I19" s="10">
        <v>5600</v>
      </c>
      <c r="J19" s="28">
        <v>480</v>
      </c>
      <c r="K19" s="28">
        <v>250</v>
      </c>
    </row>
    <row r="20" spans="1:11" x14ac:dyDescent="0.25">
      <c r="A20" s="9" t="s">
        <v>68</v>
      </c>
      <c r="B20" s="9" t="s">
        <v>69</v>
      </c>
      <c r="C20" s="10">
        <v>17494</v>
      </c>
      <c r="D20" s="28">
        <v>160</v>
      </c>
      <c r="E20" s="10">
        <v>1120</v>
      </c>
      <c r="F20" s="28">
        <v>82</v>
      </c>
      <c r="G20" s="10">
        <v>1089</v>
      </c>
      <c r="H20" s="10">
        <v>86824</v>
      </c>
      <c r="I20" s="10">
        <v>1893</v>
      </c>
      <c r="J20" s="10">
        <v>11885</v>
      </c>
      <c r="K20" s="10">
        <v>12389</v>
      </c>
    </row>
    <row r="21" spans="1:11" x14ac:dyDescent="0.25">
      <c r="A21" s="9" t="s">
        <v>66</v>
      </c>
      <c r="B21" s="9" t="s">
        <v>67</v>
      </c>
      <c r="C21" s="10">
        <v>15722</v>
      </c>
      <c r="D21" s="28">
        <v>145</v>
      </c>
      <c r="E21" s="10">
        <v>2014</v>
      </c>
      <c r="F21" s="28">
        <v>89</v>
      </c>
      <c r="G21" s="10">
        <v>1633</v>
      </c>
      <c r="H21" s="10">
        <v>100453</v>
      </c>
      <c r="I21" s="10">
        <v>17425</v>
      </c>
      <c r="J21" s="10">
        <v>15565</v>
      </c>
      <c r="K21" s="10">
        <v>14987</v>
      </c>
    </row>
    <row r="22" spans="1:11" x14ac:dyDescent="0.25">
      <c r="A22" s="9" t="s">
        <v>70</v>
      </c>
      <c r="B22" s="9" t="s">
        <v>71</v>
      </c>
      <c r="C22" s="10">
        <v>17001</v>
      </c>
      <c r="D22" s="28">
        <v>180</v>
      </c>
      <c r="E22" s="10">
        <v>3406</v>
      </c>
      <c r="F22" s="28">
        <v>15</v>
      </c>
      <c r="G22" s="28">
        <v>181</v>
      </c>
      <c r="H22" s="10">
        <v>41600</v>
      </c>
      <c r="I22" s="10">
        <v>1728</v>
      </c>
      <c r="J22" s="28">
        <v>534</v>
      </c>
      <c r="K22" s="28">
        <v>0</v>
      </c>
    </row>
    <row r="23" spans="1:11" x14ac:dyDescent="0.25">
      <c r="A23" s="9" t="s">
        <v>72</v>
      </c>
      <c r="B23" s="9" t="s">
        <v>73</v>
      </c>
      <c r="C23" s="10">
        <v>12529</v>
      </c>
      <c r="D23" s="28">
        <v>163</v>
      </c>
      <c r="E23" s="10">
        <v>4441</v>
      </c>
      <c r="F23" s="28">
        <v>127</v>
      </c>
      <c r="G23" s="10">
        <v>4649</v>
      </c>
      <c r="H23" s="10">
        <v>54310</v>
      </c>
      <c r="I23" s="10">
        <v>6913</v>
      </c>
      <c r="J23" s="10">
        <v>11731</v>
      </c>
      <c r="K23" s="10">
        <v>8271</v>
      </c>
    </row>
    <row r="25" spans="1:11" x14ac:dyDescent="0.25">
      <c r="B25" s="25" t="s">
        <v>11</v>
      </c>
      <c r="C25" s="26">
        <f t="shared" ref="C25:K25" si="0">AVERAGE(C3:C23)</f>
        <v>16451.142857142859</v>
      </c>
      <c r="D25" s="26">
        <f t="shared" si="0"/>
        <v>251.33333333333334</v>
      </c>
      <c r="E25" s="26">
        <f t="shared" si="0"/>
        <v>4734.8095238095239</v>
      </c>
      <c r="F25" s="26">
        <f t="shared" si="0"/>
        <v>81.142857142857139</v>
      </c>
      <c r="G25" s="26">
        <f t="shared" si="0"/>
        <v>1543.3809523809523</v>
      </c>
      <c r="H25" s="26">
        <f t="shared" si="0"/>
        <v>87416.8</v>
      </c>
      <c r="I25" s="26">
        <f t="shared" si="0"/>
        <v>7526.2631578947367</v>
      </c>
      <c r="J25" s="26">
        <f t="shared" si="0"/>
        <v>7896.7619047619046</v>
      </c>
      <c r="K25" s="26">
        <f t="shared" si="0"/>
        <v>7642.1428571428569</v>
      </c>
    </row>
    <row r="26" spans="1:11" x14ac:dyDescent="0.25">
      <c r="B26" s="27" t="s">
        <v>12</v>
      </c>
      <c r="C26" s="18">
        <f t="shared" ref="C26:K26" si="1">MEDIAN(C3:C23)</f>
        <v>17001</v>
      </c>
      <c r="D26" s="18">
        <f t="shared" si="1"/>
        <v>180</v>
      </c>
      <c r="E26" s="18">
        <f t="shared" si="1"/>
        <v>3994</v>
      </c>
      <c r="F26" s="18">
        <f t="shared" si="1"/>
        <v>75</v>
      </c>
      <c r="G26" s="18">
        <f t="shared" si="1"/>
        <v>1303</v>
      </c>
      <c r="H26" s="18">
        <f t="shared" si="1"/>
        <v>80998.5</v>
      </c>
      <c r="I26" s="18">
        <f t="shared" si="1"/>
        <v>6240</v>
      </c>
      <c r="J26" s="18">
        <f t="shared" si="1"/>
        <v>8554</v>
      </c>
      <c r="K26" s="18">
        <f t="shared" si="1"/>
        <v>8271</v>
      </c>
    </row>
  </sheetData>
  <sortState ref="A3:K23">
    <sortCondition ref="A3:A23"/>
  </sortState>
  <mergeCells count="1">
    <mergeCell ref="A1:K1"/>
  </mergeCells>
  <conditionalFormatting sqref="A3:K23">
    <cfRule type="expression" dxfId="1" priority="1">
      <formula>MOD(ROW(),2)=1</formula>
    </cfRule>
  </conditionalFormatting>
  <printOptions horizontalCentered="1" gridLines="1"/>
  <pageMargins left="0.7" right="0.7" top="0.75" bottom="0.75" header="0.3" footer="0.3"/>
  <pageSetup orientation="landscape" r:id="rId1"/>
  <headerFoot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6"/>
  <sheetViews>
    <sheetView tabSelected="1" workbookViewId="0">
      <selection activeCell="E31" sqref="E31"/>
    </sheetView>
  </sheetViews>
  <sheetFormatPr defaultRowHeight="15" x14ac:dyDescent="0.25"/>
  <cols>
    <col min="1" max="1" width="34.7109375" customWidth="1"/>
    <col min="2" max="2" width="17.140625" customWidth="1"/>
    <col min="3" max="3" width="9.140625" style="3"/>
    <col min="4" max="4" width="14" customWidth="1"/>
    <col min="5" max="5" width="14.85546875" customWidth="1"/>
    <col min="6" max="6" width="11.28515625" customWidth="1"/>
    <col min="7" max="7" width="0.42578125" customWidth="1"/>
    <col min="8" max="8" width="9.140625" hidden="1" customWidth="1"/>
  </cols>
  <sheetData>
    <row r="1" spans="1:8" ht="15.75" x14ac:dyDescent="0.25">
      <c r="A1" s="32" t="s">
        <v>34</v>
      </c>
      <c r="B1" s="33"/>
      <c r="C1" s="33"/>
      <c r="D1" s="33"/>
      <c r="E1" s="33"/>
      <c r="F1" s="33"/>
      <c r="G1" s="33"/>
      <c r="H1" s="33"/>
    </row>
    <row r="2" spans="1:8" ht="27.75" x14ac:dyDescent="0.25">
      <c r="A2" s="23" t="s">
        <v>2</v>
      </c>
      <c r="B2" s="23" t="s">
        <v>0</v>
      </c>
      <c r="C2" s="24" t="s">
        <v>1</v>
      </c>
      <c r="D2" s="24" t="s">
        <v>28</v>
      </c>
      <c r="E2" s="24" t="s">
        <v>29</v>
      </c>
      <c r="F2" s="24" t="s">
        <v>30</v>
      </c>
    </row>
    <row r="3" spans="1:8" x14ac:dyDescent="0.25">
      <c r="A3" s="9" t="s">
        <v>49</v>
      </c>
      <c r="B3" s="9" t="s">
        <v>50</v>
      </c>
      <c r="C3" s="10">
        <v>16381</v>
      </c>
      <c r="D3" s="10">
        <v>36033</v>
      </c>
      <c r="E3" s="10">
        <v>96985</v>
      </c>
      <c r="F3" s="10">
        <v>7539</v>
      </c>
    </row>
    <row r="4" spans="1:8" x14ac:dyDescent="0.25">
      <c r="A4" s="9" t="s">
        <v>51</v>
      </c>
      <c r="B4" s="9" t="s">
        <v>52</v>
      </c>
      <c r="C4" s="10">
        <v>14236</v>
      </c>
      <c r="D4" s="10">
        <v>55023</v>
      </c>
      <c r="E4" s="10">
        <v>71589</v>
      </c>
      <c r="F4" s="10">
        <v>16629</v>
      </c>
    </row>
    <row r="5" spans="1:8" x14ac:dyDescent="0.25">
      <c r="A5" s="9" t="s">
        <v>59</v>
      </c>
      <c r="B5" s="9" t="s">
        <v>60</v>
      </c>
      <c r="C5" s="10">
        <v>18482</v>
      </c>
      <c r="D5" s="10">
        <v>53552</v>
      </c>
      <c r="E5" s="10">
        <v>168743</v>
      </c>
      <c r="F5" s="10">
        <v>21653</v>
      </c>
    </row>
    <row r="6" spans="1:8" x14ac:dyDescent="0.25">
      <c r="A6" s="9" t="s">
        <v>43</v>
      </c>
      <c r="B6" s="9" t="s">
        <v>44</v>
      </c>
      <c r="C6" s="10">
        <v>23783</v>
      </c>
      <c r="D6" s="10">
        <v>40908</v>
      </c>
      <c r="E6" s="10">
        <v>162224</v>
      </c>
      <c r="F6" s="10">
        <v>31626</v>
      </c>
    </row>
    <row r="7" spans="1:8" x14ac:dyDescent="0.25">
      <c r="A7" s="9" t="s">
        <v>45</v>
      </c>
      <c r="B7" s="9" t="s">
        <v>46</v>
      </c>
      <c r="C7" s="10">
        <v>11185</v>
      </c>
      <c r="D7" s="10">
        <v>43603</v>
      </c>
      <c r="E7" s="10">
        <v>182387</v>
      </c>
      <c r="F7" s="10">
        <v>8042</v>
      </c>
    </row>
    <row r="8" spans="1:8" x14ac:dyDescent="0.25">
      <c r="A8" s="9" t="s">
        <v>47</v>
      </c>
      <c r="B8" s="9" t="s">
        <v>48</v>
      </c>
      <c r="C8" s="10">
        <v>17336</v>
      </c>
      <c r="D8" s="10">
        <v>45663</v>
      </c>
      <c r="E8" s="10">
        <v>108037</v>
      </c>
      <c r="F8" s="10">
        <v>21112</v>
      </c>
    </row>
    <row r="9" spans="1:8" x14ac:dyDescent="0.25">
      <c r="A9" s="9" t="s">
        <v>61</v>
      </c>
      <c r="B9" s="9" t="s">
        <v>62</v>
      </c>
      <c r="C9" s="10">
        <v>20798</v>
      </c>
      <c r="D9" s="10">
        <v>69226</v>
      </c>
      <c r="E9" s="10">
        <v>102851</v>
      </c>
      <c r="F9" s="10">
        <v>23573</v>
      </c>
    </row>
    <row r="10" spans="1:8" x14ac:dyDescent="0.25">
      <c r="A10" s="9" t="s">
        <v>53</v>
      </c>
      <c r="B10" s="9" t="s">
        <v>54</v>
      </c>
      <c r="C10" s="10">
        <v>14820</v>
      </c>
      <c r="D10" s="10">
        <v>55406</v>
      </c>
      <c r="E10" s="10">
        <v>181245</v>
      </c>
      <c r="F10" s="10">
        <v>10924</v>
      </c>
    </row>
    <row r="11" spans="1:8" x14ac:dyDescent="0.25">
      <c r="A11" s="9" t="s">
        <v>35</v>
      </c>
      <c r="B11" s="9" t="s">
        <v>36</v>
      </c>
      <c r="C11" s="10">
        <v>19136</v>
      </c>
      <c r="D11" s="10">
        <v>58932</v>
      </c>
      <c r="E11" s="10">
        <v>164432</v>
      </c>
      <c r="F11" s="10">
        <v>19795</v>
      </c>
    </row>
    <row r="12" spans="1:8" x14ac:dyDescent="0.25">
      <c r="A12" s="9" t="s">
        <v>39</v>
      </c>
      <c r="B12" s="9" t="s">
        <v>40</v>
      </c>
      <c r="C12" s="10">
        <v>21277</v>
      </c>
      <c r="D12" s="10">
        <v>55319</v>
      </c>
      <c r="E12" s="10">
        <v>132727</v>
      </c>
      <c r="F12" s="10">
        <v>31012</v>
      </c>
    </row>
    <row r="13" spans="1:8" x14ac:dyDescent="0.25">
      <c r="A13" s="9" t="s">
        <v>74</v>
      </c>
      <c r="B13" s="9" t="s">
        <v>50</v>
      </c>
      <c r="C13" s="10">
        <v>16381</v>
      </c>
      <c r="D13" s="10">
        <v>7853</v>
      </c>
      <c r="E13" s="10">
        <v>2179</v>
      </c>
      <c r="F13" s="28">
        <v>250</v>
      </c>
    </row>
    <row r="14" spans="1:8" x14ac:dyDescent="0.25">
      <c r="A14" s="9" t="s">
        <v>55</v>
      </c>
      <c r="B14" s="9" t="s">
        <v>56</v>
      </c>
      <c r="C14" s="10">
        <v>10910</v>
      </c>
      <c r="D14" s="10">
        <v>27434</v>
      </c>
      <c r="E14" s="10">
        <v>95197</v>
      </c>
      <c r="F14" s="10">
        <v>12630</v>
      </c>
    </row>
    <row r="15" spans="1:8" x14ac:dyDescent="0.25">
      <c r="A15" s="9" t="s">
        <v>57</v>
      </c>
      <c r="B15" s="9" t="s">
        <v>58</v>
      </c>
      <c r="C15" s="10">
        <v>10362</v>
      </c>
      <c r="D15" s="10">
        <v>31575</v>
      </c>
      <c r="E15" s="10">
        <v>78187</v>
      </c>
      <c r="F15" s="10">
        <v>3167</v>
      </c>
    </row>
    <row r="16" spans="1:8" x14ac:dyDescent="0.25">
      <c r="A16" s="9" t="s">
        <v>37</v>
      </c>
      <c r="B16" s="9" t="s">
        <v>38</v>
      </c>
      <c r="C16" s="10">
        <v>17148</v>
      </c>
      <c r="D16" s="10">
        <v>55990</v>
      </c>
      <c r="E16" s="10">
        <v>150122</v>
      </c>
      <c r="F16" s="10">
        <v>16675</v>
      </c>
    </row>
    <row r="17" spans="1:6" x14ac:dyDescent="0.25">
      <c r="A17" s="9" t="s">
        <v>41</v>
      </c>
      <c r="B17" s="9" t="s">
        <v>42</v>
      </c>
      <c r="C17" s="10">
        <v>10776</v>
      </c>
      <c r="D17" s="10">
        <v>48211</v>
      </c>
      <c r="E17" s="10">
        <v>81915</v>
      </c>
      <c r="F17" s="10">
        <v>10000</v>
      </c>
    </row>
    <row r="18" spans="1:6" x14ac:dyDescent="0.25">
      <c r="A18" s="9" t="s">
        <v>64</v>
      </c>
      <c r="B18" s="9" t="s">
        <v>65</v>
      </c>
      <c r="C18" s="10">
        <v>18919</v>
      </c>
      <c r="D18" s="10">
        <v>62587</v>
      </c>
      <c r="E18" s="10">
        <v>160156</v>
      </c>
      <c r="F18" s="10">
        <v>10705</v>
      </c>
    </row>
    <row r="19" spans="1:6" x14ac:dyDescent="0.25">
      <c r="A19" s="9" t="s">
        <v>63</v>
      </c>
      <c r="B19" s="9" t="s">
        <v>62</v>
      </c>
      <c r="C19" s="10">
        <v>20798</v>
      </c>
      <c r="D19" s="10">
        <v>34584</v>
      </c>
      <c r="E19" s="10">
        <v>55945</v>
      </c>
      <c r="F19" s="10">
        <v>10315</v>
      </c>
    </row>
    <row r="20" spans="1:6" x14ac:dyDescent="0.25">
      <c r="A20" s="9" t="s">
        <v>68</v>
      </c>
      <c r="B20" s="9" t="s">
        <v>69</v>
      </c>
      <c r="C20" s="10">
        <v>17494</v>
      </c>
      <c r="D20" s="10">
        <v>49160</v>
      </c>
      <c r="E20" s="10">
        <v>118906</v>
      </c>
      <c r="F20" s="10">
        <v>21011</v>
      </c>
    </row>
    <row r="21" spans="1:6" x14ac:dyDescent="0.25">
      <c r="A21" s="9" t="s">
        <v>66</v>
      </c>
      <c r="B21" s="9" t="s">
        <v>67</v>
      </c>
      <c r="C21" s="10">
        <v>15722</v>
      </c>
      <c r="D21" s="10">
        <v>74805</v>
      </c>
      <c r="E21" s="10">
        <v>155304</v>
      </c>
      <c r="F21" s="10">
        <v>21145</v>
      </c>
    </row>
    <row r="22" spans="1:6" x14ac:dyDescent="0.25">
      <c r="A22" s="9" t="s">
        <v>70</v>
      </c>
      <c r="B22" s="9" t="s">
        <v>71</v>
      </c>
      <c r="C22" s="10">
        <v>17001</v>
      </c>
      <c r="D22" s="10">
        <v>47722</v>
      </c>
      <c r="E22" s="10">
        <v>113967</v>
      </c>
      <c r="F22" s="10">
        <v>12087</v>
      </c>
    </row>
    <row r="23" spans="1:6" x14ac:dyDescent="0.25">
      <c r="A23" s="9" t="s">
        <v>72</v>
      </c>
      <c r="B23" s="9" t="s">
        <v>73</v>
      </c>
      <c r="C23" s="10">
        <v>12529</v>
      </c>
      <c r="D23" s="10">
        <v>51161</v>
      </c>
      <c r="E23" s="10">
        <v>117165</v>
      </c>
      <c r="F23" s="10">
        <v>10086</v>
      </c>
    </row>
    <row r="25" spans="1:6" x14ac:dyDescent="0.25">
      <c r="B25" s="25" t="s">
        <v>11</v>
      </c>
      <c r="C25" s="26">
        <f>AVERAGE(C3:C23)</f>
        <v>16451.142857142859</v>
      </c>
      <c r="D25" s="26">
        <f>AVERAGE(D3:D23)</f>
        <v>47845.095238095237</v>
      </c>
      <c r="E25" s="26">
        <f>AVERAGE(E3:E23)</f>
        <v>119060.14285714286</v>
      </c>
      <c r="F25" s="26">
        <f>AVERAGE(F3:F23)</f>
        <v>15236.952380952382</v>
      </c>
    </row>
    <row r="26" spans="1:6" x14ac:dyDescent="0.25">
      <c r="B26" s="27" t="s">
        <v>12</v>
      </c>
      <c r="C26" s="18">
        <f>MEDIAN(C3:C23)</f>
        <v>17001</v>
      </c>
      <c r="D26" s="18">
        <f>MEDIAN(D3:D23)</f>
        <v>49160</v>
      </c>
      <c r="E26" s="18">
        <f>MEDIAN(E3:E23)</f>
        <v>117165</v>
      </c>
      <c r="F26" s="18">
        <f>MEDIAN(F3:F23)</f>
        <v>12630</v>
      </c>
    </row>
  </sheetData>
  <sortState ref="A3:F23">
    <sortCondition ref="A3:A23"/>
  </sortState>
  <mergeCells count="1">
    <mergeCell ref="A1:H1"/>
  </mergeCells>
  <conditionalFormatting sqref="A3:F23">
    <cfRule type="expression" dxfId="0" priority="1">
      <formula>MOD(ROW(),2)=1</formula>
    </cfRule>
  </conditionalFormatting>
  <printOptions horizontalCentered="1" gridLines="1"/>
  <pageMargins left="0.7" right="0.7" top="0.75" bottom="0.75" header="0.3" footer="0.3"/>
  <pageSetup orientation="landscape" r:id="rId1"/>
  <headerFooter>
    <oddFooter>&amp;F</oddFooter>
  </headerFooter>
  <ignoredErrors>
    <ignoredError sqref="D25:F2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Financials</vt:lpstr>
      <vt:lpstr>FTE Paid Staff</vt:lpstr>
      <vt:lpstr>Services</vt:lpstr>
      <vt:lpstr>More Services</vt:lpstr>
      <vt:lpstr>Financials_Under_1000</vt:lpstr>
      <vt:lpstr>Financials!Print_Area</vt:lpstr>
      <vt:lpstr>'FTE Paid Staff'!Print_Area</vt:lpstr>
      <vt:lpstr>'More Services'!Print_Area</vt:lpstr>
      <vt:lpstr>Services!Print_Area</vt:lpstr>
      <vt:lpstr>Financials!Print_Titles</vt:lpstr>
      <vt:lpstr>'FTE Paid Staff'!Print_Titles</vt:lpstr>
      <vt:lpstr>'More Services'!Print_Titles</vt:lpstr>
      <vt:lpstr>Services!Print_Titles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Ellen</dc:creator>
  <cp:lastModifiedBy>Wood, Ellen</cp:lastModifiedBy>
  <cp:lastPrinted>2012-10-15T21:00:55Z</cp:lastPrinted>
  <dcterms:created xsi:type="dcterms:W3CDTF">2012-10-13T22:10:41Z</dcterms:created>
  <dcterms:modified xsi:type="dcterms:W3CDTF">2012-10-15T21:01:59Z</dcterms:modified>
</cp:coreProperties>
</file>